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
    </mc:Choice>
  </mc:AlternateContent>
  <bookViews>
    <workbookView windowWidth="27945" windowHeight="12375" firstSheet="1" activeTab="1"/>
  </bookViews>
  <sheets>
    <sheet name="表2" sheetId="1" state="hidden" r:id="rId1"/>
    <sheet name="附1" sheetId="5" r:id="rId2"/>
    <sheet name="表2 (2)" sheetId="4" state="hidden" r:id="rId3"/>
    <sheet name="表3" sheetId="3" state="hidden" r:id="rId4"/>
  </sheets>
  <externalReferences>
    <externalReference r:id="rId5"/>
  </externalReferences>
  <definedNames>
    <definedName name="_xlnm._FilterDatabase" localSheetId="0" hidden="1">表2!$A$3:$W$31</definedName>
    <definedName name="_xlnm._FilterDatabase" localSheetId="1" hidden="1">附1!$A$3:$S$26</definedName>
    <definedName name="_xlnm._FilterDatabase" localSheetId="2" hidden="1">'表2 (2)'!$A$4:$W$73</definedName>
    <definedName name="_xlnm.Print_Titles" localSheetId="0">表2!$1:$3</definedName>
    <definedName name="_xlnm.Print_Titles" localSheetId="2">'表2 (2)'!$2:$4</definedName>
    <definedName name="_xlnm.Print_Titles" localSheetId="1">附1!$1:$3</definedName>
    <definedName name="守底线补短板">[1]项目类型公式不可删除!$C$2:$C$11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<sst xmlns="http://schemas.openxmlformats.org/spreadsheetml/2006/main" count="622" uniqueCount="291">
  <si>
    <t>乌拉特中旗2024年中央和自治区巩固成果任务衔接资金需求表</t>
  </si>
  <si>
    <t>序号</t>
  </si>
  <si>
    <t>盟市</t>
  </si>
  <si>
    <t>旗县</t>
  </si>
  <si>
    <t>项目类型</t>
  </si>
  <si>
    <t>项目子类型</t>
  </si>
  <si>
    <t>项目名称</t>
  </si>
  <si>
    <t>项目地点</t>
  </si>
  <si>
    <t>建设内容</t>
  </si>
  <si>
    <t>项目预算概算（万元）</t>
  </si>
  <si>
    <t>其中：衔接资金(万元)</t>
  </si>
  <si>
    <t>项目主管部门</t>
  </si>
  <si>
    <t>实施期限</t>
  </si>
  <si>
    <t>嘎查村</t>
  </si>
  <si>
    <t>受益人口</t>
  </si>
  <si>
    <t>绩效目标</t>
  </si>
  <si>
    <t>利益联结机制</t>
  </si>
  <si>
    <t>小计</t>
  </si>
  <si>
    <t>中央</t>
  </si>
  <si>
    <t>自治区</t>
  </si>
  <si>
    <t>出列贫困嘎查村</t>
  </si>
  <si>
    <t>非贫困嘎查村</t>
  </si>
  <si>
    <t>其中：脱贫和监测人口</t>
  </si>
  <si>
    <t>乌拉特中旗小计7个项目</t>
  </si>
  <si>
    <t>巴彦淖尔市</t>
  </si>
  <si>
    <t>乌拉特中旗</t>
  </si>
  <si>
    <t>产业项目</t>
  </si>
  <si>
    <t>生产加工</t>
  </si>
  <si>
    <t>乌拉特中旗“一镇一品”辣椒精深加工生物提纯园建设项目</t>
  </si>
  <si>
    <t>德岭山镇</t>
  </si>
  <si>
    <t>新建辣椒深加工区厂房6栋（其中使用衔接资金700万元，建设标准化厂房1栋，并配套相关设施设备），精加工区厂房4栋，生物提纯区厂房4栋，配套泡沫箱压缩机、巧固架、叉车、铲车、托盘及切片机、剁椒机等设施设备，并配套完善水、电、路、通讯、燃气、绿化等生产生活基础设施及内部传输设施设备</t>
  </si>
  <si>
    <t>乡村振兴局</t>
  </si>
  <si>
    <t>202404-202412</t>
  </si>
  <si>
    <t>辣椒深加工项目建成后，由村集体组织运营，预计可年加工40万亩辣椒原料。其中，年烘干处理干辣椒16500吨，年产糟辣椒5400吨，年产泡椒8800吨，年产剁椒11200吨，年产辣椒面6000吨，年产油辣椒面6000吨，可直接带动村集体年收入增加50万元以上。产业园可通过订单种植的方式引导当地及周边苏木镇农户优化种植结构，种植辣椒20万亩，每亩较传统种植产业增收1000元（按照每户种植10亩辣椒计算，每年每户可增收约1万余元）。同时，还可以间接安排劳动就业400余人，进一步拓宽了农户及脱贫户（监测户）增收致富渠道。</t>
  </si>
  <si>
    <t>壮大集体经济，合作社入股分红，带动就业增收。引导当地及周边农户转变种植结构，开展订单种植，带动周边群众实现产业增收。</t>
  </si>
  <si>
    <t>冷链仓储业</t>
  </si>
  <si>
    <t>乌拉特中旗“一镇一品”农产品仓储冷冻保鲜库建设项目</t>
  </si>
  <si>
    <t>乌加河镇</t>
  </si>
  <si>
    <t>项目总占地面积2.37公顷，总建筑面积8300平方米，计划新建冷冻库一栋；新建保鲜库两栋，均为单层钢结构，并配套相应的设施设备（其中，计划使用衔接资金1500万元建设1栋冷冻保鲜库，并配套相关设施设备），项目建成后农产品存储量可达5万吨。</t>
  </si>
  <si>
    <t xml:space="preserve"> 冷冻仓储保鲜库建成后，农畜产品月流通量可达5万吨，村集体通过租赁的方式承包给当地的糯玉米、西瓜、辣椒、牛羊肉等农畜产品生产加工企业使用，根据不同农畜产品仓储时间、数量收取费用，预计正常生产期产品年均销售收入可达454.5万元，年利润总额为321.5万元，平均每栋保鲜库预计可获利160.75万元。同时，项目建成后，可收取少量租金，吸引当地农牧企业以及周边农户、特别是脱贫户（监测户）进行入驻，农作物通过冷链仓储后，可以避开集中上市、减少损耗，从而达到农产品增效、农民增收的目的。项目运营后，直接带动农户及脱贫户（监测户）可达500户，每户年均增收2000元，效益十分显著。</t>
  </si>
  <si>
    <t>壮大集体经济，合作社入股分红，带动就业增收。通过订单种植及错季销售，带动周边群众实现产业增收。</t>
  </si>
  <si>
    <t>加工业</t>
  </si>
  <si>
    <t>新忽热苏木乌兰朝鲁嘎查自然风干肉加工项目</t>
  </si>
  <si>
    <t>新忽热苏木巴音哈太集镇</t>
  </si>
  <si>
    <r>
      <rPr>
        <sz val="11"/>
        <color rgb="FF000000"/>
        <rFont val="仿宋_GB2312"/>
        <charset val="134"/>
      </rPr>
      <t>项目规划占地面积1500</t>
    </r>
    <r>
      <rPr>
        <sz val="11"/>
        <color rgb="FF000000"/>
        <rFont val="宋体"/>
        <charset val="134"/>
      </rPr>
      <t>㎡</t>
    </r>
    <r>
      <rPr>
        <sz val="11"/>
        <color rgb="FF000000"/>
        <rFont val="仿宋_GB2312"/>
        <charset val="134"/>
      </rPr>
      <t>，其中建筑面积710</t>
    </r>
    <r>
      <rPr>
        <sz val="11"/>
        <color rgb="FF000000"/>
        <rFont val="宋体"/>
        <charset val="134"/>
      </rPr>
      <t>㎡</t>
    </r>
    <r>
      <rPr>
        <sz val="11"/>
        <color rgb="FF000000"/>
        <rFont val="仿宋_GB2312"/>
        <charset val="134"/>
      </rPr>
      <t>，加工车间600</t>
    </r>
    <r>
      <rPr>
        <sz val="11"/>
        <color rgb="FF000000"/>
        <rFont val="宋体"/>
        <charset val="134"/>
      </rPr>
      <t>㎡</t>
    </r>
    <r>
      <rPr>
        <sz val="11"/>
        <color rgb="FF000000"/>
        <rFont val="仿宋_GB2312"/>
        <charset val="134"/>
      </rPr>
      <t>、150</t>
    </r>
    <r>
      <rPr>
        <sz val="11"/>
        <color rgb="FF000000"/>
        <rFont val="宋体"/>
        <charset val="134"/>
      </rPr>
      <t>㎡</t>
    </r>
    <r>
      <rPr>
        <sz val="11"/>
        <color rgb="FF000000"/>
        <rFont val="仿宋_GB2312"/>
        <charset val="134"/>
      </rPr>
      <t>的冷库、20</t>
    </r>
    <r>
      <rPr>
        <sz val="11"/>
        <color rgb="FF000000"/>
        <rFont val="宋体"/>
        <charset val="134"/>
      </rPr>
      <t>㎡</t>
    </r>
    <r>
      <rPr>
        <sz val="11"/>
        <color rgb="FF000000"/>
        <rFont val="仿宋_GB2312"/>
        <charset val="134"/>
      </rPr>
      <t>化验、防疫间和40</t>
    </r>
    <r>
      <rPr>
        <sz val="11"/>
        <color rgb="FF000000"/>
        <rFont val="宋体"/>
        <charset val="134"/>
      </rPr>
      <t>㎡</t>
    </r>
    <r>
      <rPr>
        <sz val="11"/>
        <color rgb="FF000000"/>
        <rFont val="仿宋_GB2312"/>
        <charset val="134"/>
      </rPr>
      <t>产品成品间等附属设施（约90万元）；加工车间配备分割机、清洗机、切片机、包装机、晾晒架等设备（约60万元），年可加工自然风干羊肉、自然风干“水晶”羊背、自然风干羊骨、自然风干牛肉、自然风干猪排等20余吨肉食品。</t>
    </r>
  </si>
  <si>
    <t>202405-202411</t>
  </si>
  <si>
    <t>该项目建成后，形成的固定资产归集体所有，在巩固拓展脱贫攻坚成果期内，实现全嘎查、乃至全苏木自然风干羊肉、自然风干“水晶”羊背、自然风干羊骨、自然风干牛肉、自然风干猪排加工，构建牛羊猪肉产业等肉食品利益链，增加农牧民牛羊猪肉销售渠道，促进农牧民增收，壮大农牧业支柱产业，解放剩余劳动力解放。同时，项目建成后能够有效带动本各嘎查发展牛羊养殖，增加养殖户收入。</t>
  </si>
  <si>
    <t>项目建成后，吸引屠宰加工企业以及周边牧民进行入驻，通过分割、加工、包装、冷链仓储后，可以避开集中上市、减少损耗，进一步提高产品价值，达到肉产品增效，可为当地农牧民、脱贫户提供就业岗位10个，人均年增收2000元—3000元，招聘人员时优先录用监测户和脱贫户，能够实现壮大嘎查集体经济、牧民增收的目，有效巩固脱贫攻坚成果，促进社会稳定起到一定作用。</t>
  </si>
  <si>
    <t>乌加河镇红光胜利村玉米深加工仓储库房及设备配套项目</t>
  </si>
  <si>
    <t>乌加河镇红光胜利村</t>
  </si>
  <si>
    <t>新建厂房一处150平方米及一处成品库房1035平米，并购置玉米粉碎机一台（FSP66*85）并配套提升机及输送带及购置一个8米*13米圆筒仓。</t>
  </si>
  <si>
    <t xml:space="preserve">项目建成后，通过转租承包的方式由薄海农贸专业合作社运营，可解决当地周边16个村组4.2万吨玉米的烘干、仓储问题，带动周边农户集中连片种植，实现增产增收。同时，可提供就业岗位3-5人，解决当地农民工再就业问题，并且每年交纳不少于6.5万元用于壮大村集体经济。
</t>
  </si>
  <si>
    <t>通过“村委+合作社”共建模式，壮大村集体经济，带动周边农户增收致富。每年以为村集体增加收入不低于6.5万。同时带动7户监测对象实现增收。</t>
  </si>
  <si>
    <t>川井苏木萨如塔拉嘎查乌日尼乐畜产品初加工建设项目</t>
  </si>
  <si>
    <t>川井苏木萨如塔拉嘎</t>
  </si>
  <si>
    <t>利用集镇区闲置空房，打造一处占地500平方米畜产品初加工厂房，配套配套冷库设备、速冻库设备、打包机、煎锅、打码机、高温灭菌锅、分割机、冷冻展柜、空调、冷排风机、真空包装机、封口机、消毒柜、化验设备、冷链用车等相关设施设备。</t>
  </si>
  <si>
    <t>202404-202411</t>
  </si>
  <si>
    <t>项目建成后，采取党支部领办合作社＋企业合作运营模式，川井苏木萨如塔拉嘎查集体经济预计年收益6.5万元。同时，预计可为川井苏木脱贫户、监测对象提供3-5个就业岗位，实现年增收1.5-2万元。</t>
  </si>
  <si>
    <t>项目建成后，以合作社名义向牧民统一收购牲畜，解决单个牧户销售渠道有限、售价低的问题，实现多渠道助推牧民增收致富，发展壮大嘎查村集体经济。</t>
  </si>
  <si>
    <t>甘其毛都镇呼格吉勒图嘎查驼奶站冷链库</t>
  </si>
  <si>
    <t>甘其毛都镇呼格吉勒图嘎查</t>
  </si>
  <si>
    <t>改建50平㎡冷库1处，配套存储设备及必要设施。</t>
  </si>
  <si>
    <t>项目建成后，由“戈壁之宝”专业合作社承包运营，为当地周边5个嘎查解决200吨骆驼奶及骆驼肉仓储问题，有效促进当地驼产业规模化发展，带动牧民群众增产增收，同时每年交纳不低于6.5万元的收益金用于壮大村集体经济。</t>
  </si>
  <si>
    <t>通过“党支部+合作社”共建模式，冷链库以租赁经营的方式壮大村集体经济，同时带动周边牧民发展驼产业，实现增收致富。</t>
  </si>
  <si>
    <t>守底线补短板</t>
  </si>
  <si>
    <t>到户产业</t>
  </si>
  <si>
    <t>2024年乌拉特中旗到户产业项目</t>
  </si>
  <si>
    <t>为所有有发展意向的，有劳动力的正常脱贫户（监测户）落实到户产业。其中，有意向发展庭院经济的正常脱贫户，发展方向要在六小产业范围内，1户补贴0.2万元，如发展产业具有示范带动作用或者具有民族特色的可适当上调补贴金额，上限1万元；有意向发展特色蔬果粮种植，牛羊猪禽等养殖的监测户，每户给予1万元的补贴。项目的实施由发展个人提出，苏木乡镇汇总上报，旗政府批复后，资金下拨到苏木乡镇，发展个人选定购买商家，苏木乡镇统一进行购买，统一进行发放。</t>
  </si>
  <si>
    <t>乌拉特中旗乡村振兴局</t>
  </si>
  <si>
    <t>202402-202412</t>
  </si>
  <si>
    <t>以项目落实时申报为主</t>
  </si>
  <si>
    <t>一是为50户以上的有劳动力的正常脱贫户（监测户）实施到户产业，为有发展意向的脱贫户（监测户）落实庭院经济；二是户均增收2000元以上；三是稳固脱贫成果、助力发展效果良好。</t>
  </si>
  <si>
    <t>直补到户</t>
  </si>
  <si>
    <t>乌拉特后旗小计？个项目</t>
  </si>
  <si>
    <t>杭锦后旗小计？个项目</t>
  </si>
  <si>
    <t>乌拉特中旗2026年旗本级财政帮扶资金项目和招标结余资金项目实施计划表</t>
  </si>
  <si>
    <t>项目类别</t>
  </si>
  <si>
    <t>建设性质</t>
  </si>
  <si>
    <t>实施地点</t>
  </si>
  <si>
    <t>建设时限</t>
  </si>
  <si>
    <t>实施单位</t>
  </si>
  <si>
    <t>建设内容及规模</t>
  </si>
  <si>
    <t>资金规模（万元）</t>
  </si>
  <si>
    <t>使用旗本级财政帮扶资金（万元）</t>
  </si>
  <si>
    <t>招标结余资金（万元）</t>
  </si>
  <si>
    <t>筹资方式</t>
  </si>
  <si>
    <t>群众参与</t>
  </si>
  <si>
    <t>受益对象（人）</t>
  </si>
  <si>
    <t>补助标准</t>
  </si>
  <si>
    <t>项目负责人</t>
  </si>
  <si>
    <t>常住户</t>
  </si>
  <si>
    <t>脱贫户（含监测户）</t>
  </si>
  <si>
    <t>2026年教育帮扶（春季）</t>
  </si>
  <si>
    <t>综合保障</t>
  </si>
  <si>
    <t>新建</t>
  </si>
  <si>
    <t>2026年1月-12月</t>
  </si>
  <si>
    <t>乌拉特中旗农牧和科技局（乡村振兴局）</t>
  </si>
  <si>
    <t>为19名未消除风险监测户在校生子女发放助学金3.045万元，为8名常态化帮扶对象在校学生发放助学金0.775万元，共计3.82万元。</t>
  </si>
  <si>
    <t>财政帮扶</t>
  </si>
  <si>
    <t>按照政策标准补助</t>
  </si>
  <si>
    <t>直补到户，帮助脱贫户、监测户家庭子女在校生更好生活学习</t>
  </si>
  <si>
    <t>1、发放人数27人；
2、发放金额3.82万元；
3、每人按照政策进行补贴；
4、发放准确率100%</t>
  </si>
  <si>
    <t>党占富</t>
  </si>
  <si>
    <t>2026年雨露计划</t>
  </si>
  <si>
    <t>为一名未消除风险监测户在校生子女发放雨露计划。</t>
  </si>
  <si>
    <t>1500元/人/每学期</t>
  </si>
  <si>
    <t>1、发放人数1人；
2、发放金额0.15万元；
3、每人按照政策进行补贴；
4、发放准确率100%</t>
  </si>
  <si>
    <t>2026年小额信贷贴息</t>
  </si>
  <si>
    <t>为2026年乌拉特中旗小额信贷进行贴息</t>
  </si>
  <si>
    <t>应补尽补</t>
  </si>
  <si>
    <t>直补到户，帮助脱贫户、监测户更好发展产业</t>
  </si>
  <si>
    <t>1、对所有符合条件的脱贫户、监测户小信贷进行贴息；
2、发放金额3.82万元；
3、每人按照政策进行补贴；
4、发放准确率100%</t>
  </si>
  <si>
    <t>2026年防贫保</t>
  </si>
  <si>
    <t>为乌拉特中旗原建档立卡脱贫人口83户171人、未消除风险监测人口119户239人(需要继续帮扶的原建档立卡脱贫人口与未消除风险的监测人口重叠4人）购买防贫保险，为脱贫人口和监测人口因家庭收入减少造成返贫致贫筑牢防止返贫致贫的最后一道防线，持续巩固拓展脱贫攻坚成果。</t>
  </si>
  <si>
    <t>直补到户，为脱贫人口和监测人口因家庭收入减少造成返贫致贫筑牢防止返贫致贫的最后一道防线，持续巩固拓展脱贫攻坚成果。</t>
  </si>
  <si>
    <t>1、购买人数406人；
2、使用金额2.03万元；
3、每人按照政策进行购买；
4、准确率100%</t>
  </si>
  <si>
    <t>2026年乌拉特中旗无其他身份脱贫人口缴纳城乡居民基本医疗保险补贴项目</t>
  </si>
  <si>
    <t>为乌拉特中旗无其他身份脱贫人口缴纳城乡居民基本医疗保险补贴，200元/人。</t>
  </si>
  <si>
    <t>200元/人</t>
  </si>
  <si>
    <t>直补到户，为乌拉特中旗无其他身份脱贫人口缴纳城乡居民基本医疗保险补贴，200元/人，减轻医疗负担。</t>
  </si>
  <si>
    <t>1、购买人数367人；
2、使用金额7.34万元；
3、每人按照政策进行购买；
4、准确率100%</t>
  </si>
  <si>
    <t>追加到户（庭院）产业项目</t>
  </si>
  <si>
    <t>为2户监测户落实到户产业；为16户落实到户奖补</t>
  </si>
  <si>
    <t>受益群众直接受益</t>
  </si>
  <si>
    <t>1、为2户实施到户产业；二是户均增收1万元以上；
2、为16户落实到户奖补
3、稳固脱贫攻坚成果效果良好；
4、五是对农村居民生活生产有明显帮助；
5、受益群众满意度≧90%</t>
  </si>
  <si>
    <t>乌加河镇双荣村仓储冷冻保鲜库项目</t>
  </si>
  <si>
    <t>乌加河镇双荣村</t>
  </si>
  <si>
    <t>2026年2月-2026年11月</t>
  </si>
  <si>
    <t>乌加河镇人民政府</t>
  </si>
  <si>
    <t>新建一座仓储冷冻保鲜库，约530平米，并配套相应的设施设备</t>
  </si>
  <si>
    <t>项目实施需征得实施地所在村同意，实施过程由村民监督</t>
  </si>
  <si>
    <t>非补助项目</t>
  </si>
  <si>
    <t>1.经济效益：村集体通过租赁的方式承包给当地的糯玉米、西瓜、辣椒、牛羊肉等农畜产品生产加工企业使用，预计年租金6 万元。
2.社会效益：项目运营后，直接带动农户及脱贫户（脱贫享受政策户）可达50户，每户年均增收2000元，效益十分显著。
3.可持续影响：相关设施可持续使用10年。</t>
  </si>
  <si>
    <t>吕永强</t>
  </si>
  <si>
    <t>乌加河镇宏丰村酱腌菜深加工厂房建设项目</t>
  </si>
  <si>
    <t>乌加河镇宏丰村</t>
  </si>
  <si>
    <t>新建厂房一处1080平方米用于酱腌菜深加工，并配套供暖设备。</t>
  </si>
  <si>
    <t>项目实施后，原料种植签订订单农户每亩可实现增收800-1000元（不含种植补助）。土地出租农户可获得企业每亩200元的承包费，以及麦后复种国家补贴。
项目建成后，预计芥菜年销售500吨，预计营业额100万元。蔓菁年销售500吨，预计营业额50万元。
通过“企业+村委”共建模式，壮大村集体经济，带动周边农户增收致富。每年年收益率不低于同期银行贷款基准利率产生收益带动村集体增收。项目实施后，通过“企业＋支部领办合作社”共建模式，将建成的生产线和腌制池转租给合作企业，以合作经营的方式壮大村集体经济，带动周边农户、特别是脱贫（监测）人口增收致富。项目建成投产后，还可吸纳周边10余人就业务工、包装为期1个月，每人每天按180元计算，预计人均可增收5400元。</t>
  </si>
  <si>
    <t>1.经济效益：由乌拉特中旗宏丰村股份经济合作社运营，每年十二月底按照年收益率不低于同期银行贷款基准利率产生收益带动村集体增收，用于壮大村集体经济。同时与宏丰村3户监测户实现联农带农。
2.社会效益：可提供就业岗位10余人，带动以合作社为中心集中连片种植，使农民增产增收，可解决当地周边村组麦后复种销售难，带动村集体经济发展，解决当地农民工再就业问题。
3.可持续影响：项目建成后，可满足当前玉米种植深加工市场的需求，推动乌加河镇相关产业的快速发展，对地方经济建设有积极的积极促进作用。且该项目投产后，可以带动本地相关配套企业的发展，提供更多的就业机会。</t>
  </si>
  <si>
    <t>刘锦秀</t>
  </si>
  <si>
    <t>乌拉特中旗新忽热苏木苏龙格图嘎查党支部领办合作社农机服务队项目</t>
  </si>
  <si>
    <t>新忽热苏木苏龙格图嘎查</t>
  </si>
  <si>
    <t>2026年2月至2025年10月</t>
  </si>
  <si>
    <t>新忽热苏木人民政府</t>
  </si>
  <si>
    <t>购买农机配套设施设备</t>
  </si>
  <si>
    <t>党支部统筹整合集体资源，牵头组建由党员骨干、农机能手、技术专员组成的农机服务专班，通过“支部统筹+合作社运营+农户入股”机制，集中采购拖拉机、播种机、收割机等现代化农机设备，建立“农机共享服务站”。以党小组为单元划分服务网格，党员担任“网格服务长”，精准对接偏远区域农户需求，形成“支部吹哨、党员报到、服务上门”的联动格局。</t>
  </si>
  <si>
    <t>（一）经济效益
农牧户直接增收：通过机械化作业降低人工成本、减少粮食损耗，预计每户年均增收1000元。
集体产业增效：农机服务队通过市场化运营（如跨区域作业、有偿服务），年创造集体经济收益5.5万元，反哺嘎查公益事业（如道路维护、困难户帮扶）。
（二）社会效益
民生难题根治：彻底解决偏远农户“无机可用”、无劳力家庭“种地难”问题，实现“农田不撂荒、种地有保障”，巩固脱贫攻坚成果。
基层治理强化：党支部通过服务民生，密切党群干群关系，预计群众主动参与嘎查事务的积极性提升20%以上，形成“有事找支部、干事靠党员”的治理格局。
乡村人才振兴：通过“传帮带”培养一批懂技术、会经营的本土农机人才，缓解农村“空心化”“老龄化”带来的劳动力短缺问题。</t>
  </si>
  <si>
    <t>张亨年</t>
  </si>
  <si>
    <t>乌拉特中旗德岭山镇苏独仑嘎查一村一品糯玉米生产标准车间项目</t>
  </si>
  <si>
    <t>乌拉特中旗德岭山镇苏独仑嘎查移民组</t>
  </si>
  <si>
    <t>乌拉特中旗德岭山镇苏独仑嘎查村民委员会</t>
  </si>
  <si>
    <t>占地20亩，糯玉米生产标准车间1栋1000㎡。</t>
  </si>
  <si>
    <t>通过“党支部+合作社+企业”共建模式壮大村集体经济，带动群众增收致富。同时，与稳定脱贫户形成利益联结。</t>
  </si>
  <si>
    <t>新建糯玉米生产标准车间1座；工程质量标准符合国家现行标准及行业标准；验收合格率=100%；按期开竣工；项目工程成本控制数≤125万元；年收益率不低于同期银行贷款基准利率产生收益带动村集体增收；提供就业岗位≥25人；车间可持续使用年限≥10年；符合国家政策；服务群众满意度≥98%。</t>
  </si>
  <si>
    <t>韩宪青</t>
  </si>
  <si>
    <t>德岭山镇胜利村农产品仓储库房建设项目</t>
  </si>
  <si>
    <t>德岭山镇胜利村</t>
  </si>
  <si>
    <t>2026年3月-2026年10月</t>
  </si>
  <si>
    <t>德岭山镇胜利村村民委员会</t>
  </si>
  <si>
    <t>新建一座农畜产品仓储库1000平米，并配套相应的设施设备。</t>
  </si>
  <si>
    <t>新建农产品仓储库房1座；工程质量标准符合国家现行标准及行业标准；验收合格率=100%；按期开竣工；项目工程成本控制数≤125万元；年收益率不低于同期银行贷款基准利率产生收益带动村集体增收；提供就业岗位≥25人；车间可持续使用年限≥10年；符合国家政策；服务群众满意度≥98%。</t>
  </si>
  <si>
    <t>侯继龙</t>
  </si>
  <si>
    <t>温更镇宝格图嘎查二狼山白绒山羊养殖联户经营项目</t>
  </si>
  <si>
    <t>乌拉特中旗温更镇温明煤矿旧矿区</t>
  </si>
  <si>
    <t>2026 年 3 月-2026 年 11 月</t>
  </si>
  <si>
    <t>温更镇人民政府</t>
  </si>
  <si>
    <t>新建 8 座 200 平米暖棚，8 座 400 平
米活动圈舍，配套相关养殖设施设备。</t>
  </si>
  <si>
    <t>项目实施后，采取联户经营合作模式，可托养或代养周
边牧户出栏牲畜3000只左右，带动当地8户脱贫户、监测户积极参与圈养育肥。在此基础上，有序带动当地91户牧户积极参与圈养育肥，实现至少6万亩草牧场轮牧、休养，有效减轻草原载畜量。同时，通过集中饲养，引入先进技术，一是可提高繁殖率，每年羔羊可增收4万元以上；二是提升羊绒品质，100只羊可以增收2000元左右，户均年增收约1.5万元；三是将山羊肉进行精细分割、肉制品加工，推进畜产品品质提升，持续提高畜产品附加值，山羊肉销售户均可增收2万元以上；四是设备的使用和饲料统购、统一防疫和统一销售，让饲料、防疫成本最低化，销售价格最大化，推动草原简单利用转向生态红利共享，推动牧民经营由“单打独斗” 向“联手致富”转变，仅饲草料采购一项每100只羊全年预计可节约1万元以上。同时，设置活畜交易市场，进行羊只的买卖交易，提高养殖经济效益。</t>
  </si>
  <si>
    <t>新建 8 座 200 平米暖棚，8 座 400 平米活动圈；工程质
量标准符合国家现行标准及行业标准；验收合格率=100%；
按期开竣工；项目工程成本控制数≤125 万元；年收益率不低
于同期银行贷款基准利率产生收益带动村集体增收；提供就
业岗位≥3 人；羊舍可持续使用年限≥20 年；符合国家政策；
服务群众满意度≥90%。</t>
  </si>
  <si>
    <t>高娃</t>
  </si>
  <si>
    <t>石哈河镇楚鲁图村小米食用油加工项目</t>
  </si>
  <si>
    <t>石哈河镇楚鲁图村</t>
  </si>
  <si>
    <t>2026年3月——2026年10月</t>
  </si>
  <si>
    <t>石哈河镇人民政府</t>
  </si>
  <si>
    <t>在格日楚鲁村套宽粮油公司新建占地900平方米的小米油生产厂房（混凝土基础，钢结构主体）一座，项目建成后由企业购置小米麸皮提纯食用油加工流水线，并配套相关加工生产设备等。预计110斤小米麸皮生产1斤小米油，小米油现市场价350-400元\斤。</t>
  </si>
  <si>
    <t>（一）农户收益联结
一是种植户通过出售小米麸皮获得直接收益，项目将以高于市场均价的标准回收本地小米麸皮，保障种植户利益；
二是优先吸纳脱贫人口、低收入农户参与项目生产、包装、仓储等工作，提供稳定就业岗位，发放劳务报酬；三是项目盈利后，按一定比例向村民进行分红，重点向脱贫人口（含监测人口）倾斜。
（二）村集体收益联结
项目由村集体参与监督管理，村集体按约定分享项目收益，收益主要用于改善农村人居环境、完善基础设施、支持产业发展等公共事务。
（三）产业联动收益
项目带动周边小米种植规模化、标准化发展，促进农产品流通、包装、物流等配套产业发展，形成产业集群效应，带动区域经济整体提升。</t>
  </si>
  <si>
    <t xml:space="preserve">（一）经济效益
一是提升农产品附加值。扣除生产成本、运营费用后，预计每年为村集体经济增收15万元以上，且收益随生产规模扩大逐步增长；二是带动相关产业增收。间接带动小米种植、物流运输等产业发展，预计创造间接经济效益25万元以上。
（二）社会效益
一是稳定就业岗位。项目运营后可提供固定就业岗位 2～3个，优先吸纳脱贫人口、剩余劳动力就业，降低失业率；
二是提升技能水平。通过开展生产技术培训、运营管理培训等，提升村民劳动技能和创业能力，为乡村培养实用型产业人才；三是树立产业标杆。为镇域内农牧业废弃物资源化利用、产业链延伸提供可复制、可推广的经验，带动更多乡村发展特色产业。
（三）生态效益
一是资源循环利用。将小米加工副产物麸皮转化为高价值产品，减少废弃物丢弃造成的环境污染，实现 “变废为宝”；二是促进绿色种植。项目带动小米规模化种植，鼓励农户采用绿色种植技术，减少化肥农药使用，保护石哈河镇生态环境。
</t>
  </si>
  <si>
    <t>娜荷芽</t>
  </si>
  <si>
    <t>川井苏木马奶加工微车间建设项目</t>
  </si>
  <si>
    <t>川井苏木巴音呼都格嘎查</t>
  </si>
  <si>
    <t>2026年6月-2026年11月</t>
  </si>
  <si>
    <t>川井苏木人民政府</t>
  </si>
  <si>
    <t>购置马奶加工设备</t>
  </si>
  <si>
    <t>采用“嘎查集体经济+企业”的利益链接机制，带动嘎查集体经济增收。</t>
  </si>
  <si>
    <t>1.项目建成后，通过采取“嘎查集体经济十企业”合作运营模式，项目建成后交由企业进行运营，正式投产后每年按照总投资的5%作为收益金返还巴音呼都格嘎查集体。
2.可持续影响，将长效推动川井苏木马奶产业标准化、规范化发展，补齐本地马奶初加工短板，完善特色乳制品产销体系，延伸畜牧产业链、提升产品附加值，引领牧区特色农牧业提质增效。项目建成后，通过建立“嘎查集体经济+企业”的利益联结机制，持续带动牧民稳定增收、壮大集体经济。同时，依托常态化长效运营，持续传承乌拉特游牧民俗文化、优化草原养殖生态，实现产业发展、民生改善、文化传承、生态保护协同发展，长期发挥示范带动作用，为本地特色音牧产业及牧区高质量发展提供持久支撑。</t>
  </si>
  <si>
    <t>陈燕</t>
  </si>
  <si>
    <t>牧羊海30亩标准化色选生产线建设项目</t>
  </si>
  <si>
    <t>乌拉特中旗牧羊海牧场</t>
  </si>
  <si>
    <t>2026 年 7 月-2026 年 11 月</t>
  </si>
  <si>
    <t>巴彦淖尔市牧洋海牧场有限公司</t>
  </si>
  <si>
    <t>一是购置安装 1 台
3.2m×20m、额定 120 吨地磅设备，同步完成设备调试及配套辅
助工程；二是购置安装 2 套 5XFZ-3000 型镜面不锈钢筛选机组，
每套配备三层筛分结构、上料机及配套配套电缆等设施，全面优
化农产品分选流程，三是徐工30铲车1台、传送带1条。</t>
  </si>
  <si>
    <t>就业带动：项目建成后，通过吸纳周边村民参与生产加工、仓储物流等工作，提供5余个灵活就业岗位，增加村民工资性收入；
产业赋能：通过标准化加工提升葵花籽产品附加值，带动当地葵花种植户优化种植结构，提升产品收购价格，拓宽销售渠道；
集体增收：项目运营收益用于壮大村集体经济，为村民提供更多公共服务和福利保障，形成“集体受益、村民共享”的发展格局。</t>
  </si>
  <si>
    <t>工程质量符合国家现行标准及行业标准，验收合格率100%，按期开竣工；壮大村集体经济增收 1.1 万元，提供就业岗位 5 余人，带动周边葵花种植户增收，服务群众满意度≥98%；厂房及设备可持续使用年限≥10 年，符合国家乡村产业发展政策，推动当地农业产业链升级。</t>
  </si>
  <si>
    <t>任毅</t>
  </si>
  <si>
    <t>温更镇特色养殖庭院经济项目</t>
  </si>
  <si>
    <t>乌拉特中旗温更镇巴音满都呼嘎查</t>
  </si>
  <si>
    <t>2026年8月—10月</t>
  </si>
  <si>
    <t>购置15套自动喂料系统智能兔笼，同时改造400㎡兔舍，鼓励牧户自行购买肉兔发展特色养殖产业。</t>
  </si>
  <si>
    <t>养殖设备由嘎查集体统一监管，与牧户签订设备使用协议，牧户自行选择产业进行养殖的模式，带动当地牧户积极参与养殖，户均增收1.5万元，嘎查集体向牧户收取收益金壮大嘎查集体经济，集体增收1万元。</t>
  </si>
  <si>
    <t>通过嘎查集体配套养殖设施，以引领户带动种草项目区牧户发展特色养殖庭院经济，增加牧民增收渠道，既能使嘎查集体与牧民双增收共收益，又能促进草畜平衡发展，走出一条特色产业发展之路，实现生态生产“双生倍增”目标。</t>
  </si>
  <si>
    <t>巴音乌兰苏木乌兰额日格嘎查过水路面建设项目</t>
  </si>
  <si>
    <t>村集体设施建设</t>
  </si>
  <si>
    <t>重建</t>
  </si>
  <si>
    <t>乌拉特中旗巴音乌兰苏木乌兰额日格嘎查通村路24.6公里处</t>
  </si>
  <si>
    <t>巴音乌兰苏木人民政府</t>
  </si>
  <si>
    <t>重建60米标准化C30钢筋混凝土过水路面，整治全线路面坑槽、裂缝、路基沉降病害，修复边坡、疏通排水沟，增设道路安全警示标识，配套隔水墙、钢筋网片、基坑开挖回填、混凝土养护等全套配套工程。</t>
  </si>
  <si>
    <t>项目完工后，畅通嘎查饲草料运输、牛羊外销通道，降低牧民运输损耗、转运成本，直接提升养殖户养殖收益；道路安全条件改善，减少车辆维修、事故赔偿支出，减轻牧民生活负担。建立苏木+嘎查两级管护模式，由嘎查网格员常态化巡查管护道路，汛期加大排水、路面排查频次，延长道路使用寿命，持续惠及全体牧民。项目施工期间可吸纳本地牧民参与土方、杂工、围挡看护等临时务工，增加牧民短期劳务收入。</t>
  </si>
  <si>
    <t>1. 经济效益
畅通牧区畜牧产业链运输渠道，降低牲畜、饲草料外运物流成本，稳定嘎查牛羊养殖产业收益；减少道路破损引发的车辆维修、事故损失，节约牧民日常生产开支；长效管护机制减少道路反复维修投入，节约苏木财政支出。
2. 社会效益
彻底消除通村路重大交通安全隐患，保障牧民出行安全；完善牧区基础设施，解决群众长期反映的出行难题；施工吸纳本地牧民临时就业，拓宽群众增收渠道；打通乡村产业发展交通脉络，助力牧区畜牧业规模化发展。
3. 可持续影响
标准化钢筋混凝土过水路面抗冲刷、抗冻融、抗重载能力强，使用年限长，可长期满足嘎查放牧、农机作业、牲畜外销通行需求；完善的排水、边坡防护设施大幅降低汛期道路损毁风险；两级常态化管护机制保障道路长期稳定运行，持续赋能牧区乡村振兴，带动周边牧区基础设施提档升级。</t>
  </si>
  <si>
    <t>哈斯尔登</t>
  </si>
  <si>
    <t>2026年交通补助</t>
  </si>
  <si>
    <t>2026年脱贫享受政策户和未标稳监测户市外务工人员一次性交通补贴，500元/人/年</t>
  </si>
  <si>
    <t>直补到户，帮助脱贫户、监测户减轻外出务工交通费用压力</t>
  </si>
  <si>
    <t>2026年常态化帮扶资金项目全过程绩效管理</t>
  </si>
  <si>
    <t>常态化帮扶资金项目全过程绩效管理</t>
  </si>
  <si>
    <t>绩效管理费，保障项目合规</t>
  </si>
  <si>
    <t>保障项目实施效率、优化资源配置、并促进组织的可持续发展。</t>
  </si>
  <si>
    <t>管理费用</t>
  </si>
  <si>
    <t>项目管理费</t>
  </si>
  <si>
    <t>项目管理费，保障项目顺利实施</t>
  </si>
  <si>
    <t>保障项目更好更快的实施</t>
  </si>
  <si>
    <t>石哈河镇二十四份子村旱地荞麦作坊建设项目</t>
  </si>
  <si>
    <t>石哈河镇二十四份子村</t>
  </si>
  <si>
    <t>2026年7月-12月</t>
  </si>
  <si>
    <t>标准化生产厂房建设：25 万元 新建钢结构标准化加工厂房 1 座，包含原料堆放区、加工生产区、成品分装区、仓储区、简易清洁区，配套地面硬化、通风、照明、排水等基础配套，满足杂粮加工卫生规范要求。
成套荞麦磨粉加工设备采购：28万元 采购全自动荞麦清理、脱壳、研磨、筛分一体化磨粉机组，配套输送、除尘、分装小型设备，实现荞麦原粮到荞麦面粉一体化加工。</t>
  </si>
  <si>
    <t>土地托管机制：村集体牵头，合作社与种植农户签订荞麦土地托管协议，统一提供种植指导、农资统筹，按保护价收购农户荞麦原粮，保障农户种植收益，建立稳定本地原料基地。
就近务工机制：作坊生产用工优先聘用本村村民、脱贫户、监测户，按计件或计时发放务工工资，实现家门口就业增收。
种植分红拓展（远期）：待作坊经营稳定盈利后，探索按照农户交售荞麦总量给予二次返利，进一步拓宽农户增收渠道。</t>
  </si>
  <si>
    <t>（一）经济效益
村集体增收：每年稳定获得 2 万元承包收益，形成长期可持续集体经营性收入，破解村集体无产业、无稳定收入难题。
农户种植增收：荞麦就地加工后产品溢价提升，合作社保底收购原粮，避免农户原粮低价外销损失；土地托管降低种植成本，稳定种植收益。
务工增收：作坊常年提供分拣、加工、包装、仓储等务工岗位，带动村内劳动力获取劳务收入。
产业增值：延长旱地荞麦产业链，将本地杂粮资源转化为加工产品，提升区域旱地杂粮产业整体经济效益。
（二）社会效益
强化基层党组织引领：以村集体产业项目为载体，党支部牵头统筹种植、加工、利益分配，提升党组织服务群众能力，增强党组织向心力、凝聚力，夯实党在农村的执政根基。
助力巩固拓展脱贫攻坚成果：优先吸纳脱贫户、监测户务工，稳定收入来源，降低返贫风险。
盘活旱地特色农业资源：充分利用本村旱地种植优势，打造村级特色杂粮加工产业示范点，为全镇旱地杂粮产业发展提供可复制经验。
完善乡村公共服务保障：村集体年度收益可用于村内道路修缮、人居环境整治、老年人慰问、学生助学等民生事项，提升村民幸福感。
推动乡村产业可持续发展：形成 “村集体 + 合作社 + 农户” 三位一体产业发展模式，构建稳定、长效的乡村振兴利益联结体系。
（三）生态效益
项目采用封闭式除尘加工设备，生产污水、粉尘合规处理，无高污染排放；鼓励本地旱地荞麦生态种植，减少远距离粮食运输，降低物流碳排放，契合绿色农业发展要求。</t>
  </si>
  <si>
    <t>德岭山镇胜利村糯玉米加工生产线建设项目</t>
  </si>
  <si>
    <t>续建</t>
  </si>
  <si>
    <t>德岭山镇人民政府</t>
  </si>
  <si>
    <t>在已建成的德岭山镇胜利村农产品加工仓储车间内新建一条日处理鲜穗50 吨加工生产线；主要内容包括：胶管剥皮机(2000/穂/小时)、高压清洗机(10米)、高温杀菌锅（一拖二）、输送带(80米）。</t>
  </si>
  <si>
    <t>项目建成后将带动周边农户订单种植，每亩较传统种植产业增收500元；同时带动当地及周边地区优化种植结构，拓宽农户及脱贫监测人口增收致富渠道，间接安排劳动就业500人。加快一二三产业融合发展；同时通过现有的电商平台、直播带货或与周边农村电商产业发展好的地区签订协议等方式进行销售，实现线上线下双向受益，进一步拓宽产品销售渠道；促进当地物流运输、包装、服务等行业的发展，具有显著的社会效益。</t>
  </si>
  <si>
    <t>（一） 经济效益。
种植效益：糯玉米亩均毛收入 3000 元左右，较传统的葵花、玉米每亩收益高约500元。可带动500多户村民增收。
加工效益：项目建成后，可年生产加工1万亩糯玉米原料，年加工处理千糯玉米18000吨。推动农产品跨季销售，增加农产品溢价跨季，满足市场对糯玉米加工的极大需求，实现村集体年营业收入3.万元以上。
（二）社会效益。本项目实施后，可促进当地农牧民糯玉米产业发展，解决了农户生产经营技术服务的困难，提高了生产、加工水平，可解决当地500人就业问题，同时也壮大了村集体经济，增加农民收入，带动地方特色产业的发展，同时可帮助当地脱贫户、边缘户增收。</t>
  </si>
  <si>
    <t>关志浩</t>
  </si>
  <si>
    <t>海流图镇食用菌菌包厂设备配套项目</t>
  </si>
  <si>
    <t>海流图镇</t>
  </si>
  <si>
    <t>海流图镇人民政府</t>
  </si>
  <si>
    <t>为菌棒生产厂购置食用菌拌料铲运车、基质运料多功能车(带自走动力)、小型灭菌锅等设施设备。</t>
  </si>
  <si>
    <t>一是项目建成达产后，预计每年1.2555万收益用来壮大村集体经济；二是项目涉及土地，由运营者与村集体签订土地流转合同；三是吸纳就业，项目建成后，预计将提供2个以上灵活就业岗位。</t>
  </si>
  <si>
    <t>（一）项目建成达产后，按照不低于同期人民银行贷款基准利率收取项目收益金，预计每年1.2555万收益用来壮大村集体经济，带动村民增收。
（二）项目建设及后续运营阶段将提供2个以上灵活就业岗位，优先吸纳海流图镇本地居民就业，带动增收。促进海流图镇设施农业产业发展，促进经济增长。</t>
  </si>
  <si>
    <t>黄亮</t>
  </si>
  <si>
    <t>附件2</t>
  </si>
  <si>
    <t>2024年中央和自治区巩固成果任务衔接资金使用及项目安排情况统计表</t>
  </si>
  <si>
    <r>
      <rPr>
        <sz val="10.5"/>
        <color indexed="8"/>
        <rFont val="仿宋_GB2312"/>
        <charset val="134"/>
      </rPr>
      <t>前期手续</t>
    </r>
    <r>
      <rPr>
        <sz val="10.5"/>
        <color rgb="FFFF0000"/>
        <rFont val="仿宋_GB2312"/>
        <charset val="134"/>
      </rPr>
      <t>（填“是、否、不需要”）</t>
    </r>
  </si>
  <si>
    <r>
      <rPr>
        <sz val="10.5"/>
        <color indexed="8"/>
        <rFont val="仿宋_GB2312"/>
        <charset val="134"/>
      </rPr>
      <t>入库情况</t>
    </r>
  </si>
  <si>
    <r>
      <rPr>
        <sz val="10.5"/>
        <color indexed="8"/>
        <rFont val="仿宋_GB2312"/>
        <charset val="134"/>
      </rPr>
      <t>编制项目实施方案或建议书、可研</t>
    </r>
  </si>
  <si>
    <r>
      <rPr>
        <sz val="10.5"/>
        <color indexed="8"/>
        <rFont val="仿宋_GB2312"/>
        <charset val="134"/>
      </rPr>
      <t>发改立项批复</t>
    </r>
  </si>
  <si>
    <r>
      <rPr>
        <sz val="10.5"/>
        <color indexed="8"/>
        <rFont val="仿宋_GB2312"/>
        <charset val="134"/>
      </rPr>
      <t>项目选址批复</t>
    </r>
  </si>
  <si>
    <r>
      <rPr>
        <sz val="10.5"/>
        <color indexed="8"/>
        <rFont val="仿宋_GB2312"/>
        <charset val="134"/>
      </rPr>
      <t>能评批复</t>
    </r>
  </si>
  <si>
    <r>
      <rPr>
        <sz val="10.5"/>
        <color indexed="8"/>
        <rFont val="仿宋_GB2312"/>
        <charset val="134"/>
      </rPr>
      <t>环评批复</t>
    </r>
  </si>
  <si>
    <r>
      <rPr>
        <sz val="10.5"/>
        <color indexed="8"/>
        <rFont val="仿宋_GB2312"/>
        <charset val="134"/>
      </rPr>
      <t>其他</t>
    </r>
  </si>
  <si>
    <t>合计55个项目</t>
  </si>
  <si>
    <t>临河小计？个项目</t>
  </si>
  <si>
    <t>五原小计？个项目</t>
  </si>
  <si>
    <t>磴口县小计？个项目</t>
  </si>
  <si>
    <t>乌拉特前旗小计？个项目</t>
  </si>
  <si>
    <t>新建辣椒深加工区厂房6栋（其中使用衔接资金800万元，建设标准化厂房1栋，并配套相关设施设备），精加工区厂房4栋，生物提纯区厂房4栋，配套泡沫箱压缩机、巧固架、叉车、铲车、托盘及切片机、剁椒机等设施设备，并配套完善水、电、路、通讯、燃气、绿化等生产生活基础设施及内部传输设施设备</t>
  </si>
  <si>
    <t>是</t>
  </si>
  <si>
    <t>否</t>
  </si>
  <si>
    <t xml:space="preserve">项目建成后，通过转租承包的方式由薄海农贸专业合作社运营，可解决当地周边16个村组4.2万吨玉米的烘干、仓储问题，带动周边农户集中连片种植，实现增产增收。同时，可提供就业岗位3-5人，解决当地农民工再就业问题，并且每年交纳不少于5万元用于壮大村集体经济。
</t>
  </si>
  <si>
    <t>通过“村委+合作社”共建模式，壮大村集体经济，带动周边农户增收致富。每年以为村集体增加收入不低于5万。同时带动7户监测对象实现增收。</t>
  </si>
  <si>
    <t>项目建成后，采取党支部领办合作社＋企业合作运营模式，川井苏木萨如塔拉嘎查集体经济预计年收益5万元。同时，预计可为川井苏木脱贫户、监测对象提供3-5个就业岗位，实现年增收1.5-2万元。</t>
  </si>
  <si>
    <t>项目建成后，由“戈壁之宝”专业合作社承包运营，为当地周边5个嘎查解决200吨骆驼奶及骆驼肉仓储问题，有效促进当地驼产业规模化发展，带动牧民群众增产增收，同时每年交纳不低于5万元的收益金用于壮大村集体经济。</t>
  </si>
  <si>
    <t>仓储业</t>
  </si>
  <si>
    <t>石哈河镇格日楚鲁村农畜产品仓储物流服务部库房及设施配套项目</t>
  </si>
  <si>
    <t>石哈河镇格日楚鲁村</t>
  </si>
  <si>
    <t>新建一处仓储物流园区，新建农产品仓储库房两座，占地面积2000平方米（每座1000平方米）。购置玉米粉碎机一台（FSP66*85）并配套提升机、输送带及相关设施设备。</t>
  </si>
  <si>
    <t>项目建成后，可采取与企业合作或者租赁的方式，带动村集体每年增收至少10万元，带动至少5人就业。同时为格日楚鲁村农民群众，特别是脱贫户、监测户提供仓储服务，促进农民增产增收。</t>
  </si>
  <si>
    <t>项目建成后，可为当地农户提供玉米、葵花的仓储、精选服务，提高农产品价值，增加农民群众收入，带动村集体经济发展，同时可解决当地农民工再就业问题。</t>
  </si>
  <si>
    <t>附件3</t>
  </si>
  <si>
    <t>2023年衔接资金（巩固成果任务）项目进展台账汇总表</t>
  </si>
  <si>
    <t>统计时间：2023年11月13日</t>
  </si>
  <si>
    <t>填报人：</t>
  </si>
  <si>
    <t>审核人：</t>
  </si>
  <si>
    <t>地区</t>
  </si>
  <si>
    <t>项目数量</t>
  </si>
  <si>
    <t>已开工</t>
  </si>
  <si>
    <t>开工率</t>
  </si>
  <si>
    <t>已完工</t>
  </si>
  <si>
    <t>完工率</t>
  </si>
  <si>
    <t>项目进度（%）</t>
  </si>
  <si>
    <t>衔接资金（万元）</t>
  </si>
  <si>
    <t>衔接资金已安排到项目资金数（万元）</t>
  </si>
  <si>
    <t>衔接资金已支出资金数（万元）</t>
  </si>
  <si>
    <t>支出率</t>
  </si>
  <si>
    <t>备注</t>
  </si>
  <si>
    <t>临河区</t>
  </si>
  <si>
    <t>五原县</t>
  </si>
  <si>
    <t>磴口县</t>
  </si>
  <si>
    <t>乌拉特前旗</t>
  </si>
  <si>
    <t>乌拉特后旗</t>
  </si>
  <si>
    <t>杭锦后旗</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</si>
</sst>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00_ "/>
  </numFmts>
  <fonts count="61">
    <font>
      <sz val="11"/>
      <color indexed="8"/>
      <name val="宋体"/>
      <charset val="134"/>
      <scheme val="minor"/>
    </font>
    <font>
      <sz val="11"/>
      <name val="宋体"/>
      <charset val="134"/>
      <scheme val="minor"/>
    </font>
    <font>
      <sz val="11"/>
      <color theme="1"/>
      <name val="宋体"/>
      <charset val="134"/>
      <scheme val="minor"/>
    </font>
    <font>
      <sz val="22"/>
      <name val="方正小标宋简体"/>
      <charset val="134"/>
    </font>
    <font>
      <sz val="11"/>
      <name val="仿宋_GB2312"/>
      <charset val="134"/>
    </font>
    <font>
      <b/>
      <sz val="11"/>
      <name val="仿宋_GB2312"/>
      <charset val="134"/>
    </font>
    <font>
      <b/>
      <sz val="11"/>
      <name val="汉仪细圆B5"/>
      <charset val="134"/>
    </font>
    <font>
      <sz val="11"/>
      <name val="汉仪中秀体简"/>
      <charset val="134"/>
    </font>
    <font>
      <sz val="8"/>
      <color indexed="8"/>
      <name val="宋体"/>
      <charset val="134"/>
    </font>
    <font>
      <sz val="12"/>
      <color indexed="8"/>
      <name val="宋体"/>
      <charset val="134"/>
    </font>
    <font>
      <b/>
      <sz val="22"/>
      <color rgb="FF000000"/>
      <name val="宋体"/>
      <charset val="134"/>
    </font>
    <font>
      <sz val="12"/>
      <color rgb="FF000000"/>
      <name val="宋体"/>
      <charset val="134"/>
    </font>
    <font>
      <sz val="10.5"/>
      <color indexed="8"/>
      <name val="仿宋_GB2312"/>
      <charset val="134"/>
    </font>
    <font>
      <sz val="10.5"/>
      <color indexed="8"/>
      <name val="宋体"/>
      <charset val="134"/>
      <scheme val="minor"/>
    </font>
    <font>
      <sz val="12"/>
      <name val="宋体"/>
      <charset val="134"/>
    </font>
    <font>
      <sz val="12"/>
      <color theme="1"/>
      <name val="宋体"/>
      <charset val="134"/>
    </font>
    <font>
      <sz val="12"/>
      <color indexed="8"/>
      <name val="仿宋_GB2312"/>
      <charset val="134"/>
    </font>
    <font>
      <b/>
      <sz val="12"/>
      <color indexed="8"/>
      <name val="宋体"/>
      <charset val="134"/>
    </font>
    <font>
      <sz val="11"/>
      <color rgb="FF000000"/>
      <name val="仿宋_GB2312"/>
      <charset val="134"/>
    </font>
    <font>
      <sz val="10"/>
      <color rgb="FF000000"/>
      <name val="宋体"/>
      <charset val="134"/>
    </font>
    <font>
      <sz val="10"/>
      <color theme="1"/>
      <name val="宋体"/>
      <charset val="134"/>
    </font>
    <font>
      <sz val="11"/>
      <color theme="1"/>
      <name val="宋体"/>
      <charset val="134"/>
    </font>
    <font>
      <sz val="11"/>
      <color indexed="8"/>
      <name val="宋体"/>
      <charset val="1"/>
    </font>
    <font>
      <sz val="11"/>
      <name val="宋体"/>
      <charset val="134"/>
    </font>
    <font>
      <sz val="11"/>
      <name val="宋体"/>
      <charset val="1"/>
    </font>
    <font>
      <sz val="10"/>
      <name val="宋体"/>
      <charset val="134"/>
    </font>
    <font>
      <sz val="10"/>
      <color indexed="8"/>
      <name val="宋体"/>
      <charset val="134"/>
    </font>
    <font>
      <sz val="10"/>
      <color indexed="8"/>
      <name val="宋体"/>
      <charset val="134"/>
      <scheme val="minor"/>
    </font>
    <font>
      <b/>
      <sz val="11"/>
      <color rgb="FF000000"/>
      <name val="仿宋_GB2312"/>
      <charset val="134"/>
    </font>
    <font>
      <sz val="11"/>
      <color indexed="8"/>
      <name val="宋体"/>
      <charset val="134"/>
    </font>
    <font>
      <sz val="11"/>
      <color rgb="FF000000"/>
      <name val="宋体"/>
      <charset val="134"/>
    </font>
    <font>
      <sz val="12"/>
      <color rgb="FF000000"/>
      <name val="仿宋_GB2312"/>
      <charset val="134"/>
    </font>
    <font>
      <b/>
      <sz val="12"/>
      <color rgb="FF000000"/>
      <name val="宋体"/>
      <charset val="134"/>
    </font>
    <font>
      <sz val="9"/>
      <color rgb="FF000000"/>
      <name val="宋体"/>
      <charset val="134"/>
      <scheme val="minor"/>
    </font>
    <font>
      <sz val="18"/>
      <name val="宋体"/>
      <charset val="134"/>
      <scheme val="minor"/>
    </font>
    <font>
      <sz val="12"/>
      <name val="宋体"/>
      <charset val="134"/>
      <scheme val="minor"/>
    </font>
    <font>
      <b/>
      <sz val="22"/>
      <name val="宋体"/>
      <charset val="134"/>
    </font>
    <font>
      <sz val="12"/>
      <color rgb="FF000000"/>
      <name val="宋体"/>
      <charset val="134"/>
      <scheme val="minor"/>
    </font>
    <font>
      <sz val="12"/>
      <color theme="1"/>
      <name val="宋体"/>
      <charset val="134"/>
      <scheme val="minor"/>
    </font>
    <font>
      <sz val="11"/>
      <color theme="1"/>
      <name val="Times New Roman"/>
      <charset val="134"/>
    </font>
    <font>
      <sz val="12"/>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FF0000"/>
      <name val="仿宋_GB2312"/>
      <charset val="134"/>
    </font>
  </fonts>
  <fills count="37">
    <fill>
      <patternFill patternType="none"/>
    </fill>
    <fill>
      <patternFill patternType="gray125"/>
    </fill>
    <fill>
      <patternFill patternType="solid">
        <fgColor rgb="FFFFFF00"/>
        <bgColor indexed="64"/>
      </patternFill>
    </fill>
    <fill>
      <patternFill patternType="solid">
        <fgColor theme="7" tint="0.8"/>
        <bgColor indexed="64"/>
      </patternFill>
    </fill>
    <fill>
      <patternFill patternType="solid">
        <fgColor theme="5" tint="0.8"/>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2" fillId="6" borderId="7"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8" applyNumberFormat="0" applyFill="0" applyAlignment="0" applyProtection="0">
      <alignment vertical="center"/>
    </xf>
    <xf numFmtId="0" fontId="47" fillId="0" borderId="8" applyNumberFormat="0" applyFill="0" applyAlignment="0" applyProtection="0">
      <alignment vertical="center"/>
    </xf>
    <xf numFmtId="0" fontId="48" fillId="0" borderId="9" applyNumberFormat="0" applyFill="0" applyAlignment="0" applyProtection="0">
      <alignment vertical="center"/>
    </xf>
    <xf numFmtId="0" fontId="48" fillId="0" borderId="0" applyNumberFormat="0" applyFill="0" applyBorder="0" applyAlignment="0" applyProtection="0">
      <alignment vertical="center"/>
    </xf>
    <xf numFmtId="0" fontId="49" fillId="7" borderId="10" applyNumberFormat="0" applyAlignment="0" applyProtection="0">
      <alignment vertical="center"/>
    </xf>
    <xf numFmtId="0" fontId="50" fillId="8" borderId="11" applyNumberFormat="0" applyAlignment="0" applyProtection="0">
      <alignment vertical="center"/>
    </xf>
    <xf numFmtId="0" fontId="51" fillId="8" borderId="10" applyNumberFormat="0" applyAlignment="0" applyProtection="0">
      <alignment vertical="center"/>
    </xf>
    <xf numFmtId="0" fontId="52" fillId="9" borderId="12" applyNumberFormat="0" applyAlignment="0" applyProtection="0">
      <alignment vertical="center"/>
    </xf>
    <xf numFmtId="0" fontId="53" fillId="0" borderId="13" applyNumberFormat="0" applyFill="0" applyAlignment="0" applyProtection="0">
      <alignment vertical="center"/>
    </xf>
    <xf numFmtId="0" fontId="54" fillId="0" borderId="14" applyNumberFormat="0" applyFill="0" applyAlignment="0" applyProtection="0">
      <alignment vertical="center"/>
    </xf>
    <xf numFmtId="0" fontId="55" fillId="10" borderId="0" applyNumberFormat="0" applyBorder="0" applyAlignment="0" applyProtection="0">
      <alignment vertical="center"/>
    </xf>
    <xf numFmtId="0" fontId="56" fillId="11" borderId="0" applyNumberFormat="0" applyBorder="0" applyAlignment="0" applyProtection="0">
      <alignment vertical="center"/>
    </xf>
    <xf numFmtId="0" fontId="57" fillId="12" borderId="0" applyNumberFormat="0" applyBorder="0" applyAlignment="0" applyProtection="0">
      <alignment vertical="center"/>
    </xf>
    <xf numFmtId="0" fontId="58" fillId="13" borderId="0" applyNumberFormat="0" applyBorder="0" applyAlignment="0" applyProtection="0">
      <alignment vertical="center"/>
    </xf>
    <xf numFmtId="0" fontId="59" fillId="14" borderId="0" applyNumberFormat="0" applyBorder="0" applyAlignment="0" applyProtection="0">
      <alignment vertical="center"/>
    </xf>
    <xf numFmtId="0" fontId="59" fillId="15" borderId="0" applyNumberFormat="0" applyBorder="0" applyAlignment="0" applyProtection="0">
      <alignment vertical="center"/>
    </xf>
    <xf numFmtId="0" fontId="58" fillId="16" borderId="0" applyNumberFormat="0" applyBorder="0" applyAlignment="0" applyProtection="0">
      <alignment vertical="center"/>
    </xf>
    <xf numFmtId="0" fontId="58" fillId="17" borderId="0" applyNumberFormat="0" applyBorder="0" applyAlignment="0" applyProtection="0">
      <alignment vertical="center"/>
    </xf>
    <xf numFmtId="0" fontId="59" fillId="18" borderId="0" applyNumberFormat="0" applyBorder="0" applyAlignment="0" applyProtection="0">
      <alignment vertical="center"/>
    </xf>
    <xf numFmtId="0" fontId="59" fillId="19" borderId="0" applyNumberFormat="0" applyBorder="0" applyAlignment="0" applyProtection="0">
      <alignment vertical="center"/>
    </xf>
    <xf numFmtId="0" fontId="58" fillId="20" borderId="0" applyNumberFormat="0" applyBorder="0" applyAlignment="0" applyProtection="0">
      <alignment vertical="center"/>
    </xf>
    <xf numFmtId="0" fontId="58" fillId="21" borderId="0" applyNumberFormat="0" applyBorder="0" applyAlignment="0" applyProtection="0">
      <alignment vertical="center"/>
    </xf>
    <xf numFmtId="0" fontId="59" fillId="22" borderId="0" applyNumberFormat="0" applyBorder="0" applyAlignment="0" applyProtection="0">
      <alignment vertical="center"/>
    </xf>
    <xf numFmtId="0" fontId="59" fillId="23" borderId="0" applyNumberFormat="0" applyBorder="0" applyAlignment="0" applyProtection="0">
      <alignment vertical="center"/>
    </xf>
    <xf numFmtId="0" fontId="58" fillId="24" borderId="0" applyNumberFormat="0" applyBorder="0" applyAlignment="0" applyProtection="0">
      <alignment vertical="center"/>
    </xf>
    <xf numFmtId="0" fontId="58" fillId="25" borderId="0" applyNumberFormat="0" applyBorder="0" applyAlignment="0" applyProtection="0">
      <alignment vertical="center"/>
    </xf>
    <xf numFmtId="0" fontId="59" fillId="26" borderId="0" applyNumberFormat="0" applyBorder="0" applyAlignment="0" applyProtection="0">
      <alignment vertical="center"/>
    </xf>
    <xf numFmtId="0" fontId="59" fillId="27" borderId="0" applyNumberFormat="0" applyBorder="0" applyAlignment="0" applyProtection="0">
      <alignment vertical="center"/>
    </xf>
    <xf numFmtId="0" fontId="58" fillId="28" borderId="0" applyNumberFormat="0" applyBorder="0" applyAlignment="0" applyProtection="0">
      <alignment vertical="center"/>
    </xf>
    <xf numFmtId="0" fontId="58" fillId="29" borderId="0" applyNumberFormat="0" applyBorder="0" applyAlignment="0" applyProtection="0">
      <alignment vertical="center"/>
    </xf>
    <xf numFmtId="0" fontId="59" fillId="30" borderId="0" applyNumberFormat="0" applyBorder="0" applyAlignment="0" applyProtection="0">
      <alignment vertical="center"/>
    </xf>
    <xf numFmtId="0" fontId="59" fillId="31" borderId="0" applyNumberFormat="0" applyBorder="0" applyAlignment="0" applyProtection="0">
      <alignment vertical="center"/>
    </xf>
    <xf numFmtId="0" fontId="58" fillId="32" borderId="0" applyNumberFormat="0" applyBorder="0" applyAlignment="0" applyProtection="0">
      <alignment vertical="center"/>
    </xf>
    <xf numFmtId="0" fontId="58" fillId="33" borderId="0" applyNumberFormat="0" applyBorder="0" applyAlignment="0" applyProtection="0">
      <alignment vertical="center"/>
    </xf>
    <xf numFmtId="0" fontId="59" fillId="34" borderId="0" applyNumberFormat="0" applyBorder="0" applyAlignment="0" applyProtection="0">
      <alignment vertical="center"/>
    </xf>
    <xf numFmtId="0" fontId="59" fillId="35" borderId="0" applyNumberFormat="0" applyBorder="0" applyAlignment="0" applyProtection="0">
      <alignment vertical="center"/>
    </xf>
    <xf numFmtId="0" fontId="58" fillId="36" borderId="0" applyNumberFormat="0" applyBorder="0" applyAlignment="0" applyProtection="0">
      <alignment vertical="center"/>
    </xf>
  </cellStyleXfs>
  <cellXfs count="139">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Border="1" applyAlignment="1">
      <alignment vertical="center"/>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vertical="center"/>
    </xf>
    <xf numFmtId="0" fontId="5" fillId="0" borderId="1" xfId="0"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10" fontId="5"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0" xfId="0" applyFont="1" applyAlignment="1">
      <alignment horizontal="center" vertical="center" wrapText="1"/>
    </xf>
    <xf numFmtId="0" fontId="9" fillId="0" borderId="0" xfId="0" applyFont="1" applyFill="1" applyAlignment="1">
      <alignment horizontal="center" vertical="center" wrapText="1"/>
    </xf>
    <xf numFmtId="0" fontId="9" fillId="0" borderId="0" xfId="0" applyFont="1" applyAlignment="1">
      <alignment horizontal="center" vertical="center"/>
    </xf>
    <xf numFmtId="0" fontId="9" fillId="0" borderId="0" xfId="0" applyFont="1" applyFill="1" applyAlignment="1">
      <alignment horizontal="center" vertical="center"/>
    </xf>
    <xf numFmtId="0" fontId="9" fillId="0" borderId="0" xfId="0" applyFont="1">
      <alignment vertical="center"/>
    </xf>
    <xf numFmtId="0" fontId="9" fillId="0" borderId="0" xfId="0" applyFont="1" applyAlignment="1">
      <alignment horizontal="left" vertical="center"/>
    </xf>
    <xf numFmtId="0" fontId="10" fillId="3" borderId="0" xfId="0" applyFont="1" applyFill="1" applyAlignment="1">
      <alignment horizontal="center" vertical="center"/>
    </xf>
    <xf numFmtId="0" fontId="10" fillId="3" borderId="0" xfId="0" applyFont="1" applyFill="1" applyAlignment="1">
      <alignment horizontal="center" vertical="center" wrapText="1"/>
    </xf>
    <xf numFmtId="0" fontId="10" fillId="3" borderId="0" xfId="0" applyFont="1" applyFill="1" applyAlignment="1">
      <alignment horizontal="left" vertical="center"/>
    </xf>
    <xf numFmtId="0" fontId="11"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178" fontId="11" fillId="3" borderId="1" xfId="0" applyNumberFormat="1" applyFont="1" applyFill="1" applyBorder="1" applyAlignment="1">
      <alignment horizontal="center" vertical="center" wrapText="1"/>
    </xf>
    <xf numFmtId="0" fontId="11" fillId="3" borderId="1" xfId="0" applyFont="1" applyFill="1" applyBorder="1" applyAlignment="1">
      <alignment horizontal="left" vertical="center" wrapText="1"/>
    </xf>
    <xf numFmtId="0" fontId="13" fillId="0" borderId="1" xfId="0" applyFont="1" applyBorder="1" applyAlignment="1">
      <alignment horizontal="justify" vertical="center"/>
    </xf>
    <xf numFmtId="0" fontId="11" fillId="4" borderId="1" xfId="0" applyFont="1" applyFill="1" applyBorder="1" applyAlignment="1">
      <alignment horizontal="center" vertical="center" wrapText="1"/>
    </xf>
    <xf numFmtId="178" fontId="11" fillId="4" borderId="1" xfId="0" applyNumberFormat="1" applyFont="1" applyFill="1" applyBorder="1" applyAlignment="1">
      <alignment horizontal="center" vertical="center" wrapText="1"/>
    </xf>
    <xf numFmtId="0" fontId="11" fillId="4" borderId="1" xfId="0" applyFont="1" applyFill="1" applyBorder="1" applyAlignment="1">
      <alignment horizontal="lef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11" fillId="0" borderId="1" xfId="0" applyFont="1" applyBorder="1" applyAlignment="1">
      <alignment horizontal="center" vertical="center"/>
    </xf>
    <xf numFmtId="178" fontId="9" fillId="0" borderId="1" xfId="0" applyNumberFormat="1" applyFont="1" applyBorder="1" applyAlignment="1">
      <alignment horizontal="center" vertical="center" wrapText="1"/>
    </xf>
    <xf numFmtId="178" fontId="9" fillId="0" borderId="1" xfId="0" applyNumberFormat="1" applyFont="1" applyBorder="1" applyAlignment="1">
      <alignment horizontal="center" vertical="center"/>
    </xf>
    <xf numFmtId="0" fontId="11"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1" fillId="0" borderId="1" xfId="0" applyFont="1" applyBorder="1" applyAlignment="1">
      <alignment horizontal="justify" vertical="center" indent="2"/>
    </xf>
    <xf numFmtId="0" fontId="15"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justify" vertical="center"/>
    </xf>
    <xf numFmtId="0" fontId="9" fillId="0" borderId="1" xfId="0" applyFont="1" applyBorder="1" applyAlignment="1">
      <alignment vertical="center" wrapText="1"/>
    </xf>
    <xf numFmtId="0" fontId="0" fillId="0" borderId="1" xfId="0" applyBorder="1">
      <alignment vertical="center"/>
    </xf>
    <xf numFmtId="0" fontId="9" fillId="0" borderId="1" xfId="0" applyFont="1" applyBorder="1">
      <alignment vertical="center"/>
    </xf>
    <xf numFmtId="0" fontId="9"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18" fillId="0" borderId="2" xfId="0" applyFont="1" applyBorder="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20" fillId="0" borderId="2"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1" fillId="0" borderId="1" xfId="0" applyFont="1" applyFill="1" applyBorder="1" applyAlignment="1">
      <alignment horizontal="justify" vertical="center"/>
    </xf>
    <xf numFmtId="0" fontId="19" fillId="0" borderId="1" xfId="0" applyFont="1" applyFill="1" applyBorder="1" applyAlignment="1">
      <alignment horizontal="left" vertical="center" wrapText="1"/>
    </xf>
    <xf numFmtId="0" fontId="20" fillId="0" borderId="1" xfId="0" applyFont="1" applyFill="1" applyBorder="1" applyAlignment="1">
      <alignment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4" fillId="4" borderId="1"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shrinkToFi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0" xfId="0" applyFont="1" applyFill="1" applyAlignment="1">
      <alignment horizontal="center" vertical="center" wrapText="1"/>
    </xf>
    <xf numFmtId="0" fontId="30"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4" fillId="4" borderId="1" xfId="0" applyFont="1" applyFill="1" applyBorder="1" applyAlignment="1">
      <alignment horizontal="justify" vertical="center" wrapText="1"/>
    </xf>
    <xf numFmtId="0" fontId="14" fillId="4" borderId="1" xfId="0" applyFont="1" applyFill="1" applyBorder="1" applyAlignment="1">
      <alignment vertical="center" wrapText="1"/>
    </xf>
    <xf numFmtId="0" fontId="11" fillId="0" borderId="1" xfId="0" applyFont="1" applyFill="1" applyBorder="1" applyAlignment="1">
      <alignment vertical="center" wrapText="1"/>
    </xf>
    <xf numFmtId="0" fontId="32"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7"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1"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11" fillId="0" borderId="2" xfId="0" applyFont="1" applyFill="1" applyBorder="1" applyAlignment="1">
      <alignment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4" fillId="0" borderId="0" xfId="0" applyFont="1" applyFill="1" applyAlignment="1">
      <alignment horizontal="center" vertical="center" wrapText="1"/>
    </xf>
    <xf numFmtId="0" fontId="34" fillId="0" borderId="0" xfId="0" applyFont="1" applyFill="1" applyAlignment="1">
      <alignment horizontal="center" vertical="center" wrapText="1"/>
    </xf>
    <xf numFmtId="0" fontId="35" fillId="0" borderId="0" xfId="0" applyFont="1" applyFill="1" applyAlignment="1">
      <alignment horizontal="center" vertical="center" wrapText="1"/>
    </xf>
    <xf numFmtId="0" fontId="1" fillId="0" borderId="0" xfId="0" applyFont="1" applyFill="1" applyAlignment="1">
      <alignment horizontal="center" vertical="center" wrapText="1"/>
    </xf>
    <xf numFmtId="0" fontId="36" fillId="0" borderId="0" xfId="0" applyFont="1" applyFill="1" applyAlignment="1">
      <alignment horizontal="center" vertical="center" wrapText="1"/>
    </xf>
    <xf numFmtId="0" fontId="36" fillId="0" borderId="0" xfId="0" applyFont="1" applyFill="1" applyAlignment="1">
      <alignment vertical="center" wrapText="1"/>
    </xf>
    <xf numFmtId="0" fontId="34" fillId="0" borderId="1" xfId="0" applyFont="1" applyFill="1" applyBorder="1" applyAlignment="1">
      <alignment horizontal="center" vertical="center" wrapText="1"/>
    </xf>
    <xf numFmtId="177" fontId="34" fillId="0" borderId="1" xfId="0" applyNumberFormat="1" applyFont="1" applyFill="1" applyBorder="1" applyAlignment="1">
      <alignment horizontal="center" vertical="center" wrapText="1"/>
    </xf>
    <xf numFmtId="177" fontId="34" fillId="0" borderId="6" xfId="0" applyNumberFormat="1" applyFont="1" applyFill="1" applyBorder="1" applyAlignment="1">
      <alignment horizontal="center" vertical="center" wrapText="1"/>
    </xf>
    <xf numFmtId="177" fontId="34" fillId="0" borderId="2"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5" fillId="0" borderId="1" xfId="0" applyFont="1" applyFill="1" applyBorder="1" applyAlignment="1">
      <alignment horizontal="justify" vertical="center" wrapText="1"/>
    </xf>
    <xf numFmtId="0" fontId="39"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40" fillId="0" borderId="1" xfId="0" applyFont="1" applyFill="1" applyBorder="1" applyAlignment="1">
      <alignment horizontal="center" vertical="center"/>
    </xf>
    <xf numFmtId="0" fontId="40"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10" fillId="0" borderId="0" xfId="0" applyFont="1" applyFill="1" applyAlignment="1">
      <alignment horizontal="left" vertical="center"/>
    </xf>
    <xf numFmtId="0" fontId="2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C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700;&#38754;&#25991;&#20214;\&#25253;&#36865;\2025&#24180;\3.4&#20044;&#20013;&#26071;--&#25253;&#22791;&#34920;(1)(1)\&#20044;&#20013;&#26071;--&#25253;&#22791;&#34920;(1)(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件1项目清单"/>
      <sheetName val="附件2分产业统计"/>
      <sheetName val="附件3分重点工作"/>
      <sheetName val="项目类型公式不可删除"/>
    </sheetNames>
    <sheetDataSet>
      <sheetData sheetId="0"/>
      <sheetData sheetId="1"/>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32"/>
  <sheetViews>
    <sheetView zoomScale="90" zoomScaleNormal="90" workbookViewId="0">
      <pane ySplit="3" topLeftCell="A8" activePane="bottomLeft" state="frozen"/>
      <selection/>
      <selection pane="bottomLeft" activeCell="K5" sqref="K5:L11"/>
    </sheetView>
  </sheetViews>
  <sheetFormatPr defaultColWidth="9" defaultRowHeight="14.25"/>
  <cols>
    <col min="1" max="1" width="4.625" style="20" customWidth="1"/>
    <col min="2" max="2" width="4.75" style="18" customWidth="1"/>
    <col min="3" max="3" width="6.125" style="20" customWidth="1"/>
    <col min="4" max="4" width="5.375" style="20" customWidth="1"/>
    <col min="5" max="5" width="7" style="20" customWidth="1"/>
    <col min="6" max="6" width="12.0833333333333" style="20" customWidth="1"/>
    <col min="7" max="7" width="7.25" style="20" customWidth="1"/>
    <col min="8" max="8" width="64.375" style="20" customWidth="1"/>
    <col min="9" max="12" width="10.5" style="20" customWidth="1"/>
    <col min="13" max="13" width="7.5" style="20" customWidth="1"/>
    <col min="14" max="14" width="7.25" style="20" customWidth="1"/>
    <col min="15" max="15" width="7.125" style="20" customWidth="1"/>
    <col min="16" max="16" width="7.875" style="20" customWidth="1"/>
    <col min="17" max="17" width="5" style="20" customWidth="1"/>
    <col min="18" max="18" width="4.625" style="20" customWidth="1"/>
    <col min="19" max="19" width="4.875" style="20" customWidth="1"/>
    <col min="20" max="21" width="7.5" style="20" customWidth="1"/>
    <col min="22" max="22" width="39.4583333333333" style="23" customWidth="1"/>
    <col min="23" max="23" width="50.7166666666667" style="20" customWidth="1"/>
    <col min="24" max="16384" width="9" style="20"/>
  </cols>
  <sheetData>
    <row r="1" s="21" customFormat="1" ht="45" customHeight="1" spans="1:23">
      <c r="A1" s="135" t="s">
        <v>0</v>
      </c>
      <c r="B1" s="136"/>
      <c r="C1" s="135"/>
      <c r="D1" s="135"/>
      <c r="E1" s="135"/>
      <c r="F1" s="135"/>
      <c r="G1" s="135"/>
      <c r="H1" s="135"/>
      <c r="I1" s="135"/>
      <c r="J1" s="135"/>
      <c r="K1" s="135"/>
      <c r="L1" s="135"/>
      <c r="M1" s="135"/>
      <c r="N1" s="135"/>
      <c r="O1" s="135"/>
      <c r="P1" s="135"/>
      <c r="Q1" s="135"/>
      <c r="R1" s="135"/>
      <c r="S1" s="135"/>
      <c r="T1" s="135"/>
      <c r="U1" s="135"/>
      <c r="V1" s="137"/>
      <c r="W1" s="135"/>
    </row>
    <row r="2" s="19" customFormat="1" ht="45" customHeight="1" spans="1:23">
      <c r="A2" s="41" t="s">
        <v>1</v>
      </c>
      <c r="B2" s="41" t="s">
        <v>2</v>
      </c>
      <c r="C2" s="41" t="s">
        <v>3</v>
      </c>
      <c r="D2" s="41" t="s">
        <v>4</v>
      </c>
      <c r="E2" s="41" t="s">
        <v>5</v>
      </c>
      <c r="F2" s="41" t="s">
        <v>6</v>
      </c>
      <c r="G2" s="41" t="s">
        <v>7</v>
      </c>
      <c r="H2" s="41" t="s">
        <v>8</v>
      </c>
      <c r="I2" s="41" t="s">
        <v>9</v>
      </c>
      <c r="J2" s="41" t="s">
        <v>10</v>
      </c>
      <c r="K2" s="41"/>
      <c r="L2" s="41"/>
      <c r="M2" s="41"/>
      <c r="N2" s="41"/>
      <c r="O2" s="41" t="s">
        <v>11</v>
      </c>
      <c r="P2" s="41" t="s">
        <v>12</v>
      </c>
      <c r="Q2" s="41" t="s">
        <v>13</v>
      </c>
      <c r="R2" s="41"/>
      <c r="S2" s="41"/>
      <c r="T2" s="41" t="s">
        <v>14</v>
      </c>
      <c r="U2" s="41"/>
      <c r="V2" s="41" t="s">
        <v>15</v>
      </c>
      <c r="W2" s="41" t="s">
        <v>16</v>
      </c>
    </row>
    <row r="3" s="19" customFormat="1" ht="57" customHeight="1" spans="1:23">
      <c r="A3" s="41"/>
      <c r="B3" s="41"/>
      <c r="C3" s="41"/>
      <c r="D3" s="41"/>
      <c r="E3" s="41"/>
      <c r="F3" s="41"/>
      <c r="G3" s="41"/>
      <c r="H3" s="41"/>
      <c r="I3" s="41"/>
      <c r="J3" s="41" t="s">
        <v>17</v>
      </c>
      <c r="K3" s="41" t="s">
        <v>18</v>
      </c>
      <c r="L3" s="41" t="s">
        <v>19</v>
      </c>
      <c r="M3" s="41" t="s">
        <v>2</v>
      </c>
      <c r="N3" s="41" t="s">
        <v>3</v>
      </c>
      <c r="O3" s="41"/>
      <c r="P3" s="41"/>
      <c r="Q3" s="41" t="s">
        <v>17</v>
      </c>
      <c r="R3" s="41" t="s">
        <v>20</v>
      </c>
      <c r="S3" s="41" t="s">
        <v>21</v>
      </c>
      <c r="T3" s="41" t="s">
        <v>17</v>
      </c>
      <c r="U3" s="41" t="s">
        <v>22</v>
      </c>
      <c r="V3" s="41"/>
      <c r="W3" s="41"/>
    </row>
    <row r="4" s="21" customFormat="1" ht="74" customHeight="1" spans="1:23">
      <c r="A4" s="138" t="s">
        <v>23</v>
      </c>
      <c r="B4" s="138"/>
      <c r="C4" s="138"/>
      <c r="D4" s="138"/>
      <c r="E4" s="138"/>
      <c r="F4" s="138"/>
      <c r="G4" s="138"/>
      <c r="H4" s="138"/>
      <c r="I4" s="82">
        <f>SUM(I5:I16)</f>
        <v>16025</v>
      </c>
      <c r="J4" s="45">
        <f>K4+L4+M4+N4</f>
        <v>2900</v>
      </c>
      <c r="K4" s="82">
        <f>SUM(K5:K16)</f>
        <v>280</v>
      </c>
      <c r="L4" s="82">
        <f t="shared" ref="J4:U4" si="0">SUM(L5:L16)</f>
        <v>2520</v>
      </c>
      <c r="M4" s="82">
        <f t="shared" si="0"/>
        <v>50</v>
      </c>
      <c r="N4" s="82">
        <f t="shared" si="0"/>
        <v>50</v>
      </c>
      <c r="O4" s="82"/>
      <c r="P4" s="82"/>
      <c r="Q4" s="82">
        <f t="shared" si="0"/>
        <v>18</v>
      </c>
      <c r="R4" s="82">
        <f t="shared" si="0"/>
        <v>2</v>
      </c>
      <c r="S4" s="82">
        <f t="shared" si="0"/>
        <v>16</v>
      </c>
      <c r="T4" s="82">
        <f t="shared" si="0"/>
        <v>24548</v>
      </c>
      <c r="U4" s="82">
        <f t="shared" si="0"/>
        <v>692</v>
      </c>
      <c r="V4" s="82"/>
      <c r="W4" s="82"/>
    </row>
    <row r="5" ht="134" customHeight="1" spans="1:23">
      <c r="A5" s="85">
        <v>1</v>
      </c>
      <c r="B5" s="85" t="s">
        <v>24</v>
      </c>
      <c r="C5" s="85" t="s">
        <v>25</v>
      </c>
      <c r="D5" s="85" t="s">
        <v>26</v>
      </c>
      <c r="E5" s="85" t="s">
        <v>27</v>
      </c>
      <c r="F5" s="77" t="s">
        <v>28</v>
      </c>
      <c r="G5" s="77" t="s">
        <v>29</v>
      </c>
      <c r="H5" s="77" t="s">
        <v>30</v>
      </c>
      <c r="I5" s="85">
        <v>11000</v>
      </c>
      <c r="J5" s="36">
        <v>700</v>
      </c>
      <c r="K5" s="85"/>
      <c r="L5" s="85">
        <v>700</v>
      </c>
      <c r="M5" s="86"/>
      <c r="N5" s="85"/>
      <c r="O5" s="85" t="s">
        <v>31</v>
      </c>
      <c r="P5" s="85" t="s">
        <v>32</v>
      </c>
      <c r="Q5" s="85">
        <v>7</v>
      </c>
      <c r="R5" s="85">
        <v>1</v>
      </c>
      <c r="S5" s="85">
        <v>6</v>
      </c>
      <c r="T5" s="85">
        <v>11087</v>
      </c>
      <c r="U5" s="85">
        <v>402</v>
      </c>
      <c r="V5" s="85" t="s">
        <v>33</v>
      </c>
      <c r="W5" s="85" t="s">
        <v>34</v>
      </c>
    </row>
    <row r="6" ht="140" customHeight="1" spans="1:23">
      <c r="A6" s="85">
        <v>2</v>
      </c>
      <c r="B6" s="85" t="s">
        <v>24</v>
      </c>
      <c r="C6" s="85" t="s">
        <v>25</v>
      </c>
      <c r="D6" s="85" t="s">
        <v>26</v>
      </c>
      <c r="E6" s="85" t="s">
        <v>35</v>
      </c>
      <c r="F6" s="77" t="s">
        <v>36</v>
      </c>
      <c r="G6" s="77" t="s">
        <v>37</v>
      </c>
      <c r="H6" s="77" t="s">
        <v>38</v>
      </c>
      <c r="I6" s="85">
        <v>4300</v>
      </c>
      <c r="J6" s="36">
        <v>1500</v>
      </c>
      <c r="K6" s="85"/>
      <c r="L6" s="85">
        <v>1500</v>
      </c>
      <c r="M6" s="69"/>
      <c r="N6" s="85"/>
      <c r="O6" s="85" t="s">
        <v>31</v>
      </c>
      <c r="P6" s="85" t="s">
        <v>32</v>
      </c>
      <c r="Q6" s="85">
        <v>7</v>
      </c>
      <c r="R6" s="85">
        <v>1</v>
      </c>
      <c r="S6" s="85">
        <v>6</v>
      </c>
      <c r="T6" s="85">
        <v>11435</v>
      </c>
      <c r="U6" s="85">
        <v>193</v>
      </c>
      <c r="V6" s="85" t="s">
        <v>39</v>
      </c>
      <c r="W6" s="85" t="s">
        <v>40</v>
      </c>
    </row>
    <row r="7" ht="110" customHeight="1" spans="1:23">
      <c r="A7" s="85">
        <v>3</v>
      </c>
      <c r="B7" s="87" t="s">
        <v>24</v>
      </c>
      <c r="C7" s="87" t="s">
        <v>25</v>
      </c>
      <c r="D7" s="88" t="s">
        <v>26</v>
      </c>
      <c r="E7" s="88" t="s">
        <v>41</v>
      </c>
      <c r="F7" s="89" t="s">
        <v>42</v>
      </c>
      <c r="G7" s="90" t="s">
        <v>43</v>
      </c>
      <c r="H7" s="77" t="s">
        <v>44</v>
      </c>
      <c r="I7" s="85">
        <v>150</v>
      </c>
      <c r="J7" s="36">
        <v>125</v>
      </c>
      <c r="K7" s="85">
        <v>70</v>
      </c>
      <c r="L7" s="85">
        <v>30</v>
      </c>
      <c r="M7" s="69">
        <v>12.5</v>
      </c>
      <c r="N7" s="69">
        <v>12.5</v>
      </c>
      <c r="O7" s="85" t="s">
        <v>31</v>
      </c>
      <c r="P7" s="90" t="s">
        <v>45</v>
      </c>
      <c r="Q7" s="89">
        <v>1</v>
      </c>
      <c r="R7" s="89">
        <v>0</v>
      </c>
      <c r="S7" s="89">
        <v>1</v>
      </c>
      <c r="T7" s="89">
        <v>220</v>
      </c>
      <c r="U7" s="89">
        <v>61</v>
      </c>
      <c r="V7" s="85" t="s">
        <v>46</v>
      </c>
      <c r="W7" s="85" t="s">
        <v>47</v>
      </c>
    </row>
    <row r="8" ht="84" customHeight="1" spans="1:23">
      <c r="A8" s="85">
        <v>4</v>
      </c>
      <c r="B8" s="87" t="s">
        <v>24</v>
      </c>
      <c r="C8" s="87" t="s">
        <v>25</v>
      </c>
      <c r="D8" s="88" t="s">
        <v>26</v>
      </c>
      <c r="E8" s="88" t="s">
        <v>41</v>
      </c>
      <c r="F8" s="87" t="s">
        <v>48</v>
      </c>
      <c r="G8" s="85" t="s">
        <v>49</v>
      </c>
      <c r="H8" s="87" t="s">
        <v>50</v>
      </c>
      <c r="I8" s="45">
        <v>125</v>
      </c>
      <c r="J8" s="45">
        <v>125</v>
      </c>
      <c r="K8" s="85">
        <v>70</v>
      </c>
      <c r="L8" s="85">
        <v>30</v>
      </c>
      <c r="M8" s="85">
        <v>12.5</v>
      </c>
      <c r="N8" s="85">
        <v>12.5</v>
      </c>
      <c r="O8" s="85" t="s">
        <v>31</v>
      </c>
      <c r="P8" s="85" t="s">
        <v>32</v>
      </c>
      <c r="Q8" s="85">
        <v>1</v>
      </c>
      <c r="R8" s="85">
        <v>0</v>
      </c>
      <c r="S8" s="85">
        <v>1</v>
      </c>
      <c r="T8" s="85">
        <v>1330</v>
      </c>
      <c r="U8" s="85">
        <v>15</v>
      </c>
      <c r="V8" s="87" t="s">
        <v>51</v>
      </c>
      <c r="W8" s="87" t="s">
        <v>52</v>
      </c>
    </row>
    <row r="9" ht="84" customHeight="1" spans="1:23">
      <c r="A9" s="85">
        <v>5</v>
      </c>
      <c r="B9" s="87" t="s">
        <v>24</v>
      </c>
      <c r="C9" s="87" t="s">
        <v>25</v>
      </c>
      <c r="D9" s="88" t="s">
        <v>26</v>
      </c>
      <c r="E9" s="88" t="s">
        <v>41</v>
      </c>
      <c r="F9" s="87" t="s">
        <v>53</v>
      </c>
      <c r="G9" s="85" t="s">
        <v>54</v>
      </c>
      <c r="H9" s="87" t="s">
        <v>55</v>
      </c>
      <c r="I9" s="45">
        <v>125</v>
      </c>
      <c r="J9" s="45">
        <v>125</v>
      </c>
      <c r="K9" s="85">
        <v>70</v>
      </c>
      <c r="L9" s="85">
        <v>30</v>
      </c>
      <c r="M9" s="85">
        <v>12.5</v>
      </c>
      <c r="N9" s="85">
        <v>12.5</v>
      </c>
      <c r="O9" s="85" t="s">
        <v>31</v>
      </c>
      <c r="P9" s="85" t="s">
        <v>56</v>
      </c>
      <c r="Q9" s="85">
        <v>1</v>
      </c>
      <c r="R9" s="85">
        <v>0</v>
      </c>
      <c r="S9" s="85">
        <v>1</v>
      </c>
      <c r="T9" s="85">
        <v>345</v>
      </c>
      <c r="U9" s="85">
        <v>15</v>
      </c>
      <c r="V9" s="87" t="s">
        <v>57</v>
      </c>
      <c r="W9" s="87" t="s">
        <v>58</v>
      </c>
    </row>
    <row r="10" ht="84" customHeight="1" spans="1:23">
      <c r="A10" s="85">
        <v>6</v>
      </c>
      <c r="B10" s="87" t="s">
        <v>24</v>
      </c>
      <c r="C10" s="87" t="s">
        <v>25</v>
      </c>
      <c r="D10" s="88" t="s">
        <v>26</v>
      </c>
      <c r="E10" s="88" t="s">
        <v>41</v>
      </c>
      <c r="F10" s="87" t="s">
        <v>59</v>
      </c>
      <c r="G10" s="85" t="s">
        <v>60</v>
      </c>
      <c r="H10" s="87" t="s">
        <v>61</v>
      </c>
      <c r="I10" s="45">
        <v>125</v>
      </c>
      <c r="J10" s="45">
        <v>125</v>
      </c>
      <c r="K10" s="85">
        <v>70</v>
      </c>
      <c r="L10" s="85">
        <v>30</v>
      </c>
      <c r="M10" s="85">
        <v>12.5</v>
      </c>
      <c r="N10" s="85">
        <v>12.5</v>
      </c>
      <c r="O10" s="85" t="s">
        <v>31</v>
      </c>
      <c r="P10" s="85" t="s">
        <v>56</v>
      </c>
      <c r="Q10" s="85">
        <v>1</v>
      </c>
      <c r="R10" s="85">
        <v>0</v>
      </c>
      <c r="S10" s="85">
        <v>1</v>
      </c>
      <c r="T10" s="85">
        <v>131</v>
      </c>
      <c r="U10" s="85">
        <v>6</v>
      </c>
      <c r="V10" s="87" t="s">
        <v>62</v>
      </c>
      <c r="W10" s="87" t="s">
        <v>63</v>
      </c>
    </row>
    <row r="11" ht="100" customHeight="1" spans="1:23">
      <c r="A11" s="85">
        <v>7</v>
      </c>
      <c r="B11" s="87" t="s">
        <v>24</v>
      </c>
      <c r="C11" s="87" t="s">
        <v>25</v>
      </c>
      <c r="D11" s="85" t="s">
        <v>64</v>
      </c>
      <c r="E11" s="85" t="s">
        <v>65</v>
      </c>
      <c r="F11" s="85" t="s">
        <v>66</v>
      </c>
      <c r="G11" s="85" t="s">
        <v>25</v>
      </c>
      <c r="H11" s="85" t="s">
        <v>67</v>
      </c>
      <c r="I11" s="85">
        <v>200</v>
      </c>
      <c r="J11" s="85">
        <v>200</v>
      </c>
      <c r="K11" s="85"/>
      <c r="L11" s="85">
        <v>200</v>
      </c>
      <c r="M11" s="85"/>
      <c r="N11" s="85"/>
      <c r="O11" s="69" t="s">
        <v>68</v>
      </c>
      <c r="P11" s="69" t="s">
        <v>69</v>
      </c>
      <c r="Q11" s="85" t="s">
        <v>70</v>
      </c>
      <c r="R11" s="85" t="s">
        <v>70</v>
      </c>
      <c r="S11" s="85" t="s">
        <v>70</v>
      </c>
      <c r="T11" s="85" t="s">
        <v>70</v>
      </c>
      <c r="U11" s="85" t="s">
        <v>70</v>
      </c>
      <c r="V11" s="85" t="s">
        <v>71</v>
      </c>
      <c r="W11" s="85" t="s">
        <v>72</v>
      </c>
    </row>
    <row r="12" ht="25" customHeight="1" spans="1:23">
      <c r="A12" s="85"/>
      <c r="B12" s="87"/>
      <c r="C12" s="87"/>
      <c r="D12" s="85"/>
      <c r="E12" s="85"/>
      <c r="F12" s="85"/>
      <c r="G12" s="85"/>
      <c r="H12" s="85"/>
      <c r="I12" s="85"/>
      <c r="J12" s="36"/>
      <c r="K12" s="85"/>
      <c r="L12" s="85"/>
      <c r="M12" s="85"/>
      <c r="N12" s="85"/>
      <c r="O12" s="69"/>
      <c r="P12" s="69"/>
      <c r="Q12" s="85"/>
      <c r="R12" s="85"/>
      <c r="S12" s="85"/>
      <c r="T12" s="85"/>
      <c r="U12" s="85"/>
      <c r="V12" s="85"/>
      <c r="W12" s="85"/>
    </row>
    <row r="13" ht="33" customHeight="1" spans="1:23">
      <c r="A13" s="87"/>
      <c r="B13" s="87"/>
      <c r="C13" s="85"/>
      <c r="D13" s="85"/>
      <c r="E13" s="85"/>
      <c r="F13" s="85"/>
      <c r="G13" s="85"/>
      <c r="H13" s="85"/>
      <c r="I13" s="85"/>
      <c r="J13" s="85"/>
      <c r="K13" s="85"/>
      <c r="L13" s="85"/>
      <c r="M13" s="85"/>
      <c r="N13" s="85"/>
      <c r="O13" s="69"/>
      <c r="P13" s="69"/>
      <c r="Q13" s="85"/>
      <c r="R13" s="85"/>
      <c r="S13" s="85"/>
      <c r="T13" s="85"/>
      <c r="U13" s="85"/>
      <c r="V13" s="85"/>
      <c r="W13" s="85"/>
    </row>
    <row r="14" ht="33" customHeight="1" spans="1:23">
      <c r="A14" s="85"/>
      <c r="B14" s="87"/>
      <c r="C14" s="87"/>
      <c r="D14" s="85"/>
      <c r="E14" s="85"/>
      <c r="F14" s="85"/>
      <c r="G14" s="85"/>
      <c r="H14" s="85"/>
      <c r="I14" s="85"/>
      <c r="J14" s="36"/>
      <c r="K14" s="85"/>
      <c r="L14" s="85"/>
      <c r="M14" s="85"/>
      <c r="N14" s="85"/>
      <c r="O14" s="69"/>
      <c r="P14" s="69"/>
      <c r="Q14" s="85"/>
      <c r="R14" s="85"/>
      <c r="S14" s="85"/>
      <c r="T14" s="85"/>
      <c r="U14" s="85"/>
      <c r="V14" s="85"/>
      <c r="W14" s="85"/>
    </row>
    <row r="15" ht="25" customHeight="1" spans="1:23">
      <c r="A15" s="85"/>
      <c r="B15" s="85"/>
      <c r="C15" s="85"/>
      <c r="D15" s="85"/>
      <c r="E15" s="85"/>
      <c r="F15" s="91"/>
      <c r="G15" s="85"/>
      <c r="H15" s="91"/>
      <c r="I15" s="91"/>
      <c r="J15" s="36"/>
      <c r="K15" s="91"/>
      <c r="L15" s="91"/>
      <c r="M15" s="91"/>
      <c r="N15" s="91"/>
      <c r="O15" s="85"/>
      <c r="P15" s="85"/>
      <c r="Q15" s="91"/>
      <c r="R15" s="91"/>
      <c r="S15" s="91"/>
      <c r="T15" s="91"/>
      <c r="U15" s="91"/>
      <c r="V15" s="91"/>
      <c r="W15" s="91"/>
    </row>
    <row r="16" ht="25" customHeight="1" spans="1:23">
      <c r="A16" s="85"/>
      <c r="B16" s="85"/>
      <c r="C16" s="85"/>
      <c r="D16" s="91"/>
      <c r="E16" s="85"/>
      <c r="F16" s="91"/>
      <c r="G16" s="85"/>
      <c r="H16" s="91"/>
      <c r="I16" s="91"/>
      <c r="J16" s="36"/>
      <c r="K16" s="91"/>
      <c r="L16" s="91"/>
      <c r="M16" s="91"/>
      <c r="N16" s="91"/>
      <c r="O16" s="85"/>
      <c r="P16" s="85"/>
      <c r="Q16" s="91"/>
      <c r="R16" s="91"/>
      <c r="S16" s="91"/>
      <c r="T16" s="91"/>
      <c r="U16" s="91"/>
      <c r="V16" s="91"/>
      <c r="W16" s="91"/>
    </row>
    <row r="17" hidden="1" spans="1:23">
      <c r="A17" s="92" t="s">
        <v>73</v>
      </c>
      <c r="B17" s="93"/>
      <c r="C17" s="93"/>
      <c r="D17" s="93"/>
      <c r="E17" s="93"/>
      <c r="F17" s="93"/>
      <c r="G17" s="93"/>
      <c r="H17" s="94"/>
      <c r="I17" s="79">
        <f>SUM(I18:I26)</f>
        <v>0</v>
      </c>
      <c r="J17" s="36">
        <f>K17+L17+M17+N17</f>
        <v>0</v>
      </c>
      <c r="K17" s="79">
        <f t="shared" ref="J17:U17" si="1">SUM(K18:K26)</f>
        <v>0</v>
      </c>
      <c r="L17" s="79">
        <f t="shared" si="1"/>
        <v>0</v>
      </c>
      <c r="M17" s="79">
        <f t="shared" si="1"/>
        <v>0</v>
      </c>
      <c r="N17" s="79">
        <f t="shared" si="1"/>
        <v>0</v>
      </c>
      <c r="O17" s="79"/>
      <c r="P17" s="79"/>
      <c r="Q17" s="79">
        <f t="shared" si="1"/>
        <v>0</v>
      </c>
      <c r="R17" s="79">
        <f t="shared" si="1"/>
        <v>0</v>
      </c>
      <c r="S17" s="79">
        <f t="shared" si="1"/>
        <v>0</v>
      </c>
      <c r="T17" s="79">
        <f t="shared" si="1"/>
        <v>0</v>
      </c>
      <c r="U17" s="79">
        <f t="shared" si="1"/>
        <v>0</v>
      </c>
      <c r="V17" s="95"/>
      <c r="W17" s="96"/>
    </row>
    <row r="18" hidden="1" spans="1:23">
      <c r="A18" s="41"/>
      <c r="B18" s="41"/>
      <c r="C18" s="41"/>
      <c r="D18" s="41"/>
      <c r="E18" s="41"/>
      <c r="F18" s="41"/>
      <c r="G18" s="41"/>
      <c r="H18" s="97"/>
      <c r="I18" s="98"/>
      <c r="J18" s="36"/>
      <c r="K18" s="98"/>
      <c r="L18" s="98"/>
      <c r="M18" s="41"/>
      <c r="N18" s="41"/>
      <c r="O18" s="45"/>
      <c r="P18" s="41"/>
      <c r="Q18" s="41"/>
      <c r="R18" s="41"/>
      <c r="S18" s="41"/>
      <c r="T18" s="41"/>
      <c r="U18" s="41"/>
      <c r="V18" s="97"/>
      <c r="W18" s="97"/>
    </row>
    <row r="19" hidden="1" spans="1:23">
      <c r="A19" s="41"/>
      <c r="B19" s="41"/>
      <c r="C19" s="41"/>
      <c r="D19" s="41"/>
      <c r="E19" s="45"/>
      <c r="F19" s="45"/>
      <c r="G19" s="45"/>
      <c r="H19" s="99"/>
      <c r="I19" s="100"/>
      <c r="J19" s="36"/>
      <c r="K19" s="100"/>
      <c r="L19" s="100"/>
      <c r="M19" s="101"/>
      <c r="N19" s="101"/>
      <c r="O19" s="45"/>
      <c r="P19" s="41"/>
      <c r="Q19" s="101"/>
      <c r="R19" s="101"/>
      <c r="S19" s="101"/>
      <c r="T19" s="41"/>
      <c r="U19" s="41"/>
      <c r="V19" s="97"/>
      <c r="W19" s="97"/>
    </row>
    <row r="20" hidden="1" spans="1:23">
      <c r="A20" s="41"/>
      <c r="B20" s="41"/>
      <c r="C20" s="41"/>
      <c r="D20" s="45"/>
      <c r="E20" s="45"/>
      <c r="F20" s="45"/>
      <c r="G20" s="45"/>
      <c r="H20" s="99"/>
      <c r="I20" s="100"/>
      <c r="J20" s="36"/>
      <c r="K20" s="100"/>
      <c r="L20" s="100"/>
      <c r="M20" s="101"/>
      <c r="N20" s="101"/>
      <c r="O20" s="45"/>
      <c r="P20" s="41"/>
      <c r="Q20" s="101"/>
      <c r="R20" s="101"/>
      <c r="S20" s="101"/>
      <c r="T20" s="41"/>
      <c r="U20" s="41"/>
      <c r="V20" s="99"/>
      <c r="W20" s="99"/>
    </row>
    <row r="21" hidden="1" spans="1:23">
      <c r="A21" s="41"/>
      <c r="B21" s="41"/>
      <c r="C21" s="41"/>
      <c r="D21" s="45"/>
      <c r="E21" s="45"/>
      <c r="F21" s="45"/>
      <c r="G21" s="45"/>
      <c r="H21" s="99"/>
      <c r="I21" s="100"/>
      <c r="J21" s="36"/>
      <c r="K21" s="100"/>
      <c r="L21" s="100"/>
      <c r="M21" s="101"/>
      <c r="N21" s="101"/>
      <c r="O21" s="45"/>
      <c r="P21" s="41"/>
      <c r="Q21" s="101"/>
      <c r="R21" s="101"/>
      <c r="S21" s="101"/>
      <c r="T21" s="101"/>
      <c r="U21" s="101"/>
      <c r="V21" s="99"/>
      <c r="W21" s="99"/>
    </row>
    <row r="22" hidden="1" spans="1:23">
      <c r="A22" s="41"/>
      <c r="B22" s="41"/>
      <c r="C22" s="41"/>
      <c r="D22" s="45"/>
      <c r="E22" s="45"/>
      <c r="F22" s="45"/>
      <c r="G22" s="45"/>
      <c r="H22" s="99"/>
      <c r="I22" s="100"/>
      <c r="J22" s="36"/>
      <c r="K22" s="100"/>
      <c r="L22" s="100"/>
      <c r="M22" s="101"/>
      <c r="N22" s="101"/>
      <c r="O22" s="45"/>
      <c r="P22" s="41"/>
      <c r="Q22" s="101"/>
      <c r="R22" s="101"/>
      <c r="S22" s="101"/>
      <c r="T22" s="41"/>
      <c r="U22" s="41"/>
      <c r="V22" s="99"/>
      <c r="W22" s="99"/>
    </row>
    <row r="23" hidden="1" spans="1:23">
      <c r="A23" s="102"/>
      <c r="B23" s="102"/>
      <c r="C23" s="102"/>
      <c r="D23" s="102"/>
      <c r="E23" s="103"/>
      <c r="F23" s="104"/>
      <c r="G23" s="104"/>
      <c r="H23" s="103"/>
      <c r="I23" s="105"/>
      <c r="J23" s="36"/>
      <c r="K23" s="105"/>
      <c r="L23" s="105"/>
      <c r="M23" s="106"/>
      <c r="N23" s="106"/>
      <c r="O23" s="104"/>
      <c r="P23" s="102"/>
      <c r="Q23" s="106"/>
      <c r="R23" s="106"/>
      <c r="S23" s="106"/>
      <c r="T23" s="41"/>
      <c r="U23" s="41"/>
      <c r="V23" s="107"/>
      <c r="W23" s="103"/>
    </row>
    <row r="24" hidden="1" spans="1:23">
      <c r="A24" s="41"/>
      <c r="B24" s="41"/>
      <c r="C24" s="41"/>
      <c r="D24" s="41"/>
      <c r="E24" s="99"/>
      <c r="F24" s="41"/>
      <c r="G24" s="41"/>
      <c r="H24" s="97"/>
      <c r="I24" s="98"/>
      <c r="J24" s="36"/>
      <c r="K24" s="98"/>
      <c r="L24" s="98"/>
      <c r="M24" s="41"/>
      <c r="N24" s="41"/>
      <c r="O24" s="45"/>
      <c r="P24" s="41"/>
      <c r="Q24" s="41"/>
      <c r="R24" s="41"/>
      <c r="S24" s="41"/>
      <c r="T24" s="41"/>
      <c r="U24" s="41"/>
      <c r="V24" s="99"/>
      <c r="W24" s="99"/>
    </row>
    <row r="25" hidden="1" spans="1:23">
      <c r="A25" s="41"/>
      <c r="B25" s="41"/>
      <c r="C25" s="41"/>
      <c r="D25" s="41"/>
      <c r="E25" s="45"/>
      <c r="F25" s="45"/>
      <c r="G25" s="101"/>
      <c r="H25" s="99"/>
      <c r="I25" s="100"/>
      <c r="J25" s="36"/>
      <c r="K25" s="100"/>
      <c r="L25" s="100"/>
      <c r="M25" s="101"/>
      <c r="N25" s="101"/>
      <c r="O25" s="45"/>
      <c r="P25" s="41"/>
      <c r="Q25" s="101"/>
      <c r="R25" s="101"/>
      <c r="S25" s="101"/>
      <c r="T25" s="101"/>
      <c r="U25" s="101"/>
      <c r="V25" s="99"/>
      <c r="W25" s="99"/>
    </row>
    <row r="26" hidden="1" spans="1:23">
      <c r="A26" s="41"/>
      <c r="B26" s="41"/>
      <c r="C26" s="41"/>
      <c r="D26" s="41"/>
      <c r="E26" s="45"/>
      <c r="F26" s="45"/>
      <c r="G26" s="101"/>
      <c r="H26" s="99"/>
      <c r="I26" s="100"/>
      <c r="J26" s="36"/>
      <c r="K26" s="100"/>
      <c r="L26" s="100"/>
      <c r="M26" s="101"/>
      <c r="N26" s="101"/>
      <c r="O26" s="45"/>
      <c r="P26" s="41"/>
      <c r="Q26" s="101"/>
      <c r="R26" s="101"/>
      <c r="S26" s="101"/>
      <c r="T26" s="101"/>
      <c r="U26" s="101"/>
      <c r="V26" s="101"/>
      <c r="W26" s="101"/>
    </row>
    <row r="27" hidden="1" spans="1:23">
      <c r="A27" s="108" t="s">
        <v>74</v>
      </c>
      <c r="B27" s="109"/>
      <c r="C27" s="109"/>
      <c r="D27" s="109"/>
      <c r="E27" s="109"/>
      <c r="F27" s="109"/>
      <c r="G27" s="109"/>
      <c r="H27" s="110"/>
      <c r="I27" s="58">
        <f>SUM(I28:I31)</f>
        <v>0</v>
      </c>
      <c r="J27" s="36">
        <f>K27+L27+M27+N27</f>
        <v>0</v>
      </c>
      <c r="K27" s="58">
        <f t="shared" ref="J27:U27" si="2">SUM(K28:K31)</f>
        <v>0</v>
      </c>
      <c r="L27" s="58">
        <f t="shared" si="2"/>
        <v>0</v>
      </c>
      <c r="M27" s="58">
        <f t="shared" si="2"/>
        <v>0</v>
      </c>
      <c r="N27" s="58">
        <f t="shared" si="2"/>
        <v>0</v>
      </c>
      <c r="O27" s="58"/>
      <c r="P27" s="58"/>
      <c r="Q27" s="58">
        <f t="shared" si="2"/>
        <v>0</v>
      </c>
      <c r="R27" s="58">
        <f t="shared" si="2"/>
        <v>0</v>
      </c>
      <c r="S27" s="58">
        <f t="shared" si="2"/>
        <v>0</v>
      </c>
      <c r="T27" s="58">
        <f t="shared" si="2"/>
        <v>0</v>
      </c>
      <c r="U27" s="58">
        <f t="shared" si="2"/>
        <v>0</v>
      </c>
      <c r="V27" s="50"/>
      <c r="W27" s="50"/>
    </row>
    <row r="28" hidden="1" spans="1:23">
      <c r="A28" s="111"/>
      <c r="B28" s="111"/>
      <c r="C28" s="111"/>
      <c r="D28" s="112"/>
      <c r="E28" s="112"/>
      <c r="F28" s="54"/>
      <c r="G28" s="113"/>
      <c r="H28" s="113"/>
      <c r="I28" s="113"/>
      <c r="J28" s="36"/>
      <c r="K28" s="113"/>
      <c r="L28" s="113"/>
      <c r="M28" s="113"/>
      <c r="N28" s="113"/>
      <c r="O28" s="113"/>
      <c r="P28" s="113"/>
      <c r="Q28" s="113"/>
      <c r="R28" s="113"/>
      <c r="S28" s="113"/>
      <c r="T28" s="113"/>
      <c r="U28" s="113"/>
      <c r="V28" s="113"/>
      <c r="W28" s="113"/>
    </row>
    <row r="29" hidden="1" spans="1:23">
      <c r="A29" s="113"/>
      <c r="B29" s="113"/>
      <c r="C29" s="113"/>
      <c r="D29" s="114"/>
      <c r="E29" s="115"/>
      <c r="F29" s="113"/>
      <c r="G29" s="113"/>
      <c r="H29" s="113"/>
      <c r="I29" s="113"/>
      <c r="J29" s="36"/>
      <c r="K29" s="113"/>
      <c r="L29" s="113"/>
      <c r="M29" s="113"/>
      <c r="N29" s="113"/>
      <c r="O29" s="113"/>
      <c r="P29" s="113"/>
      <c r="Q29" s="113"/>
      <c r="R29" s="113"/>
      <c r="S29" s="113"/>
      <c r="T29" s="113"/>
      <c r="U29" s="113"/>
      <c r="V29" s="113"/>
      <c r="W29" s="113"/>
    </row>
    <row r="30" hidden="1" spans="1:23">
      <c r="A30" s="113"/>
      <c r="B30" s="113"/>
      <c r="C30" s="113"/>
      <c r="D30" s="114"/>
      <c r="E30" s="115"/>
      <c r="F30" s="113"/>
      <c r="G30" s="113"/>
      <c r="H30" s="113"/>
      <c r="I30" s="113"/>
      <c r="J30" s="36"/>
      <c r="K30" s="113"/>
      <c r="L30" s="113"/>
      <c r="M30" s="113"/>
      <c r="N30" s="113"/>
      <c r="O30" s="113"/>
      <c r="P30" s="113"/>
      <c r="Q30" s="113"/>
      <c r="R30" s="113"/>
      <c r="S30" s="113"/>
      <c r="T30" s="113"/>
      <c r="U30" s="113"/>
      <c r="V30" s="113"/>
      <c r="W30" s="113"/>
    </row>
    <row r="31" hidden="1" spans="1:23">
      <c r="A31" s="113"/>
      <c r="B31" s="113"/>
      <c r="C31" s="113"/>
      <c r="D31" s="114"/>
      <c r="E31" s="115"/>
      <c r="F31" s="113"/>
      <c r="G31" s="113"/>
      <c r="H31" s="113"/>
      <c r="I31" s="113"/>
      <c r="J31" s="36"/>
      <c r="K31" s="113"/>
      <c r="L31" s="113"/>
      <c r="M31" s="113"/>
      <c r="N31" s="113"/>
      <c r="O31" s="113"/>
      <c r="P31" s="113"/>
      <c r="Q31" s="113"/>
      <c r="R31" s="113"/>
      <c r="S31" s="113"/>
      <c r="T31" s="113"/>
      <c r="U31" s="113"/>
      <c r="V31" s="113"/>
      <c r="W31" s="113"/>
    </row>
    <row r="32" hidden="1"/>
  </sheetData>
  <autoFilter xmlns:etc="http://www.wps.cn/officeDocument/2017/etCustomData" ref="A3:W31" etc:filterBottomFollowUsedRange="0">
    <extLst/>
  </autoFilter>
  <mergeCells count="20">
    <mergeCell ref="A1:W1"/>
    <mergeCell ref="J2:N2"/>
    <mergeCell ref="Q2:S2"/>
    <mergeCell ref="T2:U2"/>
    <mergeCell ref="A4:H4"/>
    <mergeCell ref="A17:H17"/>
    <mergeCell ref="A27:H27"/>
    <mergeCell ref="A2:A3"/>
    <mergeCell ref="B2:B3"/>
    <mergeCell ref="C2:C3"/>
    <mergeCell ref="D2:D3"/>
    <mergeCell ref="E2:E3"/>
    <mergeCell ref="F2:F3"/>
    <mergeCell ref="G2:G3"/>
    <mergeCell ref="H2:H3"/>
    <mergeCell ref="I2:I3"/>
    <mergeCell ref="O2:O3"/>
    <mergeCell ref="P2:P3"/>
    <mergeCell ref="V2:V3"/>
    <mergeCell ref="W2:W3"/>
  </mergeCells>
  <pageMargins left="0.60625" right="0.60625" top="0.409027777777778" bottom="0.60625" header="0.298611111111111" footer="0.298611111111111"/>
  <pageSetup paperSize="9" scale="45" fitToHeight="0" orientation="landscape" horizontalDpi="600"/>
  <headerFooter>
    <oddFooter>&amp;C第 &amp;P 页，共 &amp;N 页</oddFooter>
  </headerFooter>
  <ignoredErrors>
    <ignoredError sqref="I17 K17:V17" formulaRange="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6"/>
  <sheetViews>
    <sheetView tabSelected="1" zoomScale="85" zoomScaleNormal="85" topLeftCell="G1" workbookViewId="0">
      <pane ySplit="3" topLeftCell="A23" activePane="bottomLeft" state="frozen"/>
      <selection/>
      <selection pane="bottomLeft" activeCell="R24" sqref="R24"/>
    </sheetView>
  </sheetViews>
  <sheetFormatPr defaultColWidth="9" defaultRowHeight="14.25"/>
  <cols>
    <col min="1" max="1" width="4.625" style="116" customWidth="1"/>
    <col min="2" max="2" width="34.4083333333333" style="116" customWidth="1"/>
    <col min="3" max="3" width="15.4416666666667" style="116" customWidth="1"/>
    <col min="4" max="4" width="13.9666666666667" style="116" customWidth="1"/>
    <col min="5" max="5" width="9.10833333333333" style="116" customWidth="1"/>
    <col min="6" max="6" width="10.5" style="116" customWidth="1"/>
    <col min="7" max="7" width="14.7" style="116" customWidth="1"/>
    <col min="8" max="8" width="37.9416666666667" style="116" customWidth="1"/>
    <col min="9" max="9" width="7.2" style="116" customWidth="1"/>
    <col min="10" max="10" width="11.775" style="116" customWidth="1"/>
    <col min="11" max="11" width="7.875" style="116" customWidth="1"/>
    <col min="12" max="12" width="12.5" style="119" customWidth="1"/>
    <col min="13" max="13" width="15.8833333333333" style="116" customWidth="1"/>
    <col min="14" max="14" width="8.23333333333333" style="116" customWidth="1"/>
    <col min="15" max="15" width="11.6083333333333" style="116" customWidth="1"/>
    <col min="16" max="16" width="12.2083333333333" style="116" customWidth="1"/>
    <col min="17" max="17" width="49.9916666666667" style="116" customWidth="1"/>
    <col min="18" max="18" width="66.9083333333333" style="116" customWidth="1"/>
    <col min="19" max="19" width="10.8833333333333" style="116" customWidth="1"/>
    <col min="20" max="20" width="15.8333333333333" style="119" customWidth="1"/>
    <col min="21" max="16384" width="9" style="116"/>
  </cols>
  <sheetData>
    <row r="1" s="116" customFormat="1" ht="89" customHeight="1" spans="1:20">
      <c r="A1" s="120" t="s">
        <v>75</v>
      </c>
      <c r="B1" s="120"/>
      <c r="C1" s="120"/>
      <c r="D1" s="120"/>
      <c r="E1" s="120"/>
      <c r="F1" s="120"/>
      <c r="G1" s="120"/>
      <c r="H1" s="120"/>
      <c r="I1" s="120"/>
      <c r="J1" s="120"/>
      <c r="K1" s="120"/>
      <c r="L1" s="120"/>
      <c r="M1" s="120"/>
      <c r="N1" s="120"/>
      <c r="O1" s="120"/>
      <c r="P1" s="120"/>
      <c r="Q1" s="120"/>
      <c r="R1" s="120"/>
      <c r="S1" s="120"/>
      <c r="T1" s="121"/>
    </row>
    <row r="2" s="117" customFormat="1" ht="71" customHeight="1" spans="1:20">
      <c r="A2" s="122" t="s">
        <v>1</v>
      </c>
      <c r="B2" s="122" t="s">
        <v>6</v>
      </c>
      <c r="C2" s="122" t="s">
        <v>76</v>
      </c>
      <c r="D2" s="122" t="s">
        <v>77</v>
      </c>
      <c r="E2" s="122" t="s">
        <v>78</v>
      </c>
      <c r="F2" s="122" t="s">
        <v>79</v>
      </c>
      <c r="G2" s="122" t="s">
        <v>80</v>
      </c>
      <c r="H2" s="122" t="s">
        <v>81</v>
      </c>
      <c r="I2" s="122" t="s">
        <v>82</v>
      </c>
      <c r="J2" s="123" t="s">
        <v>83</v>
      </c>
      <c r="K2" s="124" t="s">
        <v>84</v>
      </c>
      <c r="L2" s="122" t="s">
        <v>85</v>
      </c>
      <c r="M2" s="122" t="s">
        <v>86</v>
      </c>
      <c r="N2" s="122" t="s">
        <v>87</v>
      </c>
      <c r="O2" s="122"/>
      <c r="P2" s="122" t="s">
        <v>88</v>
      </c>
      <c r="Q2" s="122" t="s">
        <v>16</v>
      </c>
      <c r="R2" s="122" t="s">
        <v>15</v>
      </c>
      <c r="S2" s="122" t="s">
        <v>89</v>
      </c>
    </row>
    <row r="3" s="117" customFormat="1" ht="100" customHeight="1" spans="1:20">
      <c r="A3" s="122"/>
      <c r="B3" s="122"/>
      <c r="C3" s="122"/>
      <c r="D3" s="122"/>
      <c r="E3" s="122"/>
      <c r="F3" s="122"/>
      <c r="G3" s="122"/>
      <c r="H3" s="122"/>
      <c r="I3" s="122"/>
      <c r="J3" s="123"/>
      <c r="K3" s="125"/>
      <c r="L3" s="122"/>
      <c r="M3" s="122"/>
      <c r="N3" s="122" t="s">
        <v>90</v>
      </c>
      <c r="O3" s="122" t="s">
        <v>91</v>
      </c>
      <c r="P3" s="122"/>
      <c r="Q3" s="122"/>
      <c r="R3" s="122"/>
      <c r="S3" s="122"/>
    </row>
    <row r="4" s="118" customFormat="1" ht="92" customHeight="1" spans="1:20">
      <c r="A4" s="126">
        <v>1</v>
      </c>
      <c r="B4" s="127" t="s">
        <v>92</v>
      </c>
      <c r="C4" s="128" t="s">
        <v>93</v>
      </c>
      <c r="D4" s="126" t="s">
        <v>94</v>
      </c>
      <c r="E4" s="126" t="s">
        <v>25</v>
      </c>
      <c r="F4" s="126" t="s">
        <v>95</v>
      </c>
      <c r="G4" s="126" t="s">
        <v>96</v>
      </c>
      <c r="H4" s="126" t="s">
        <v>97</v>
      </c>
      <c r="I4" s="128">
        <v>3.82</v>
      </c>
      <c r="J4" s="128">
        <v>3.82</v>
      </c>
      <c r="K4" s="128"/>
      <c r="L4" s="126" t="s">
        <v>98</v>
      </c>
      <c r="M4" s="126" t="s">
        <v>72</v>
      </c>
      <c r="N4" s="126">
        <v>0</v>
      </c>
      <c r="O4" s="126">
        <v>27</v>
      </c>
      <c r="P4" s="126" t="s">
        <v>99</v>
      </c>
      <c r="Q4" s="126" t="s">
        <v>100</v>
      </c>
      <c r="R4" s="126" t="s">
        <v>101</v>
      </c>
      <c r="S4" s="126" t="s">
        <v>102</v>
      </c>
    </row>
    <row r="5" s="118" customFormat="1" ht="92" customHeight="1" spans="1:20">
      <c r="A5" s="126">
        <v>2</v>
      </c>
      <c r="B5" s="127" t="s">
        <v>103</v>
      </c>
      <c r="C5" s="128" t="s">
        <v>93</v>
      </c>
      <c r="D5" s="126" t="s">
        <v>94</v>
      </c>
      <c r="E5" s="126" t="s">
        <v>25</v>
      </c>
      <c r="F5" s="126" t="s">
        <v>95</v>
      </c>
      <c r="G5" s="126" t="s">
        <v>96</v>
      </c>
      <c r="H5" s="126" t="s">
        <v>104</v>
      </c>
      <c r="I5" s="128">
        <v>0.15</v>
      </c>
      <c r="J5" s="128">
        <v>0.15</v>
      </c>
      <c r="K5" s="128"/>
      <c r="L5" s="126" t="s">
        <v>98</v>
      </c>
      <c r="M5" s="126" t="s">
        <v>72</v>
      </c>
      <c r="N5" s="126">
        <v>0</v>
      </c>
      <c r="O5" s="126">
        <v>1</v>
      </c>
      <c r="P5" s="126" t="s">
        <v>105</v>
      </c>
      <c r="Q5" s="126" t="s">
        <v>100</v>
      </c>
      <c r="R5" s="126" t="s">
        <v>106</v>
      </c>
      <c r="S5" s="126" t="s">
        <v>102</v>
      </c>
    </row>
    <row r="6" s="118" customFormat="1" ht="95" customHeight="1" spans="1:20">
      <c r="A6" s="126">
        <v>3</v>
      </c>
      <c r="B6" s="128" t="s">
        <v>107</v>
      </c>
      <c r="C6" s="128" t="s">
        <v>93</v>
      </c>
      <c r="D6" s="126" t="s">
        <v>94</v>
      </c>
      <c r="E6" s="126" t="s">
        <v>25</v>
      </c>
      <c r="F6" s="126" t="s">
        <v>95</v>
      </c>
      <c r="G6" s="126" t="s">
        <v>96</v>
      </c>
      <c r="H6" s="126" t="s">
        <v>108</v>
      </c>
      <c r="I6" s="128">
        <v>50</v>
      </c>
      <c r="J6" s="128">
        <v>50</v>
      </c>
      <c r="K6" s="128"/>
      <c r="L6" s="126" t="s">
        <v>98</v>
      </c>
      <c r="M6" s="126" t="s">
        <v>72</v>
      </c>
      <c r="N6" s="126" t="s">
        <v>109</v>
      </c>
      <c r="O6" s="126" t="s">
        <v>109</v>
      </c>
      <c r="P6" s="126" t="s">
        <v>99</v>
      </c>
      <c r="Q6" s="126" t="s">
        <v>110</v>
      </c>
      <c r="R6" s="126" t="s">
        <v>111</v>
      </c>
      <c r="S6" s="126" t="s">
        <v>102</v>
      </c>
    </row>
    <row r="7" s="118" customFormat="1" ht="125" customHeight="1" spans="1:20">
      <c r="A7" s="126">
        <v>4</v>
      </c>
      <c r="B7" s="127" t="s">
        <v>112</v>
      </c>
      <c r="C7" s="128" t="s">
        <v>93</v>
      </c>
      <c r="D7" s="126" t="s">
        <v>94</v>
      </c>
      <c r="E7" s="126" t="s">
        <v>25</v>
      </c>
      <c r="F7" s="126" t="s">
        <v>95</v>
      </c>
      <c r="G7" s="126" t="s">
        <v>96</v>
      </c>
      <c r="H7" s="126" t="s">
        <v>113</v>
      </c>
      <c r="I7" s="128">
        <v>2.03</v>
      </c>
      <c r="J7" s="128">
        <v>2.03</v>
      </c>
      <c r="K7" s="128"/>
      <c r="L7" s="126" t="s">
        <v>98</v>
      </c>
      <c r="M7" s="126" t="s">
        <v>72</v>
      </c>
      <c r="N7" s="126">
        <v>0</v>
      </c>
      <c r="O7" s="126">
        <v>406</v>
      </c>
      <c r="P7" s="126" t="s">
        <v>99</v>
      </c>
      <c r="Q7" s="126" t="s">
        <v>114</v>
      </c>
      <c r="R7" s="126" t="s">
        <v>115</v>
      </c>
      <c r="S7" s="126" t="s">
        <v>102</v>
      </c>
    </row>
    <row r="8" s="118" customFormat="1" ht="162" customHeight="1" spans="1:20">
      <c r="A8" s="126">
        <v>5</v>
      </c>
      <c r="B8" s="127" t="s">
        <v>116</v>
      </c>
      <c r="C8" s="128" t="s">
        <v>93</v>
      </c>
      <c r="D8" s="126" t="s">
        <v>94</v>
      </c>
      <c r="E8" s="126" t="s">
        <v>25</v>
      </c>
      <c r="F8" s="126" t="s">
        <v>95</v>
      </c>
      <c r="G8" s="126" t="s">
        <v>96</v>
      </c>
      <c r="H8" s="126" t="s">
        <v>117</v>
      </c>
      <c r="I8" s="128">
        <v>7.34</v>
      </c>
      <c r="J8" s="128">
        <v>7.34</v>
      </c>
      <c r="K8" s="128"/>
      <c r="L8" s="126" t="s">
        <v>98</v>
      </c>
      <c r="M8" s="126" t="s">
        <v>72</v>
      </c>
      <c r="N8" s="126">
        <v>0</v>
      </c>
      <c r="O8" s="126">
        <v>367</v>
      </c>
      <c r="P8" s="126" t="s">
        <v>118</v>
      </c>
      <c r="Q8" s="126" t="s">
        <v>119</v>
      </c>
      <c r="R8" s="126" t="s">
        <v>120</v>
      </c>
      <c r="S8" s="126" t="s">
        <v>102</v>
      </c>
    </row>
    <row r="9" s="118" customFormat="1" ht="88" customHeight="1" spans="1:20">
      <c r="A9" s="126">
        <v>6</v>
      </c>
      <c r="B9" s="127" t="s">
        <v>121</v>
      </c>
      <c r="C9" s="128" t="s">
        <v>26</v>
      </c>
      <c r="D9" s="126" t="s">
        <v>94</v>
      </c>
      <c r="E9" s="126" t="s">
        <v>25</v>
      </c>
      <c r="F9" s="126" t="s">
        <v>95</v>
      </c>
      <c r="G9" s="126" t="s">
        <v>96</v>
      </c>
      <c r="H9" s="126" t="s">
        <v>122</v>
      </c>
      <c r="I9" s="126">
        <v>38.86</v>
      </c>
      <c r="J9" s="126">
        <v>12.56</v>
      </c>
      <c r="K9" s="126">
        <v>26.3</v>
      </c>
      <c r="L9" s="126" t="s">
        <v>98</v>
      </c>
      <c r="M9" s="126" t="s">
        <v>72</v>
      </c>
      <c r="N9" s="126">
        <v>0</v>
      </c>
      <c r="O9" s="126">
        <v>18</v>
      </c>
      <c r="P9" s="126" t="s">
        <v>99</v>
      </c>
      <c r="Q9" s="126" t="s">
        <v>123</v>
      </c>
      <c r="R9" s="126" t="s">
        <v>124</v>
      </c>
      <c r="S9" s="126" t="s">
        <v>102</v>
      </c>
    </row>
    <row r="10" s="118" customFormat="1" ht="92" customHeight="1" spans="1:20">
      <c r="A10" s="126">
        <v>7</v>
      </c>
      <c r="B10" s="128" t="s">
        <v>125</v>
      </c>
      <c r="C10" s="128" t="s">
        <v>26</v>
      </c>
      <c r="D10" s="126" t="s">
        <v>94</v>
      </c>
      <c r="E10" s="126" t="s">
        <v>126</v>
      </c>
      <c r="F10" s="126" t="s">
        <v>127</v>
      </c>
      <c r="G10" s="126" t="s">
        <v>128</v>
      </c>
      <c r="H10" s="126" t="s">
        <v>129</v>
      </c>
      <c r="I10" s="128">
        <v>12.5</v>
      </c>
      <c r="J10" s="128">
        <v>12.5</v>
      </c>
      <c r="K10" s="128"/>
      <c r="L10" s="126" t="s">
        <v>98</v>
      </c>
      <c r="M10" s="126" t="s">
        <v>130</v>
      </c>
      <c r="N10" s="126">
        <v>1200</v>
      </c>
      <c r="O10" s="126">
        <v>127</v>
      </c>
      <c r="P10" s="126" t="s">
        <v>131</v>
      </c>
      <c r="Q10" s="126" t="s">
        <v>40</v>
      </c>
      <c r="R10" s="126" t="s">
        <v>132</v>
      </c>
      <c r="S10" s="126" t="s">
        <v>133</v>
      </c>
    </row>
    <row r="11" s="118" customFormat="1" ht="248" customHeight="1" spans="1:20">
      <c r="A11" s="126">
        <v>8</v>
      </c>
      <c r="B11" s="128" t="s">
        <v>134</v>
      </c>
      <c r="C11" s="128" t="s">
        <v>26</v>
      </c>
      <c r="D11" s="126" t="s">
        <v>94</v>
      </c>
      <c r="E11" s="126" t="s">
        <v>135</v>
      </c>
      <c r="F11" s="126" t="s">
        <v>127</v>
      </c>
      <c r="G11" s="126" t="s">
        <v>128</v>
      </c>
      <c r="H11" s="126" t="s">
        <v>136</v>
      </c>
      <c r="I11" s="128">
        <v>12.5</v>
      </c>
      <c r="J11" s="128">
        <v>12.5</v>
      </c>
      <c r="K11" s="128"/>
      <c r="L11" s="126" t="s">
        <v>98</v>
      </c>
      <c r="M11" s="126" t="s">
        <v>130</v>
      </c>
      <c r="N11" s="126">
        <v>1982</v>
      </c>
      <c r="O11" s="126">
        <v>8</v>
      </c>
      <c r="P11" s="126" t="s">
        <v>131</v>
      </c>
      <c r="Q11" s="126" t="s">
        <v>137</v>
      </c>
      <c r="R11" s="126" t="s">
        <v>138</v>
      </c>
      <c r="S11" s="126" t="s">
        <v>139</v>
      </c>
    </row>
    <row r="12" s="118" customFormat="1" ht="256" customHeight="1" spans="1:20">
      <c r="A12" s="126">
        <v>9</v>
      </c>
      <c r="B12" s="128" t="s">
        <v>140</v>
      </c>
      <c r="C12" s="128" t="s">
        <v>26</v>
      </c>
      <c r="D12" s="126" t="s">
        <v>94</v>
      </c>
      <c r="E12" s="126" t="s">
        <v>141</v>
      </c>
      <c r="F12" s="126" t="s">
        <v>142</v>
      </c>
      <c r="G12" s="126" t="s">
        <v>143</v>
      </c>
      <c r="H12" s="126" t="s">
        <v>144</v>
      </c>
      <c r="I12" s="128">
        <v>12.5</v>
      </c>
      <c r="J12" s="128">
        <v>12.5</v>
      </c>
      <c r="K12" s="128"/>
      <c r="L12" s="126" t="s">
        <v>98</v>
      </c>
      <c r="M12" s="126" t="s">
        <v>130</v>
      </c>
      <c r="N12" s="126">
        <v>234</v>
      </c>
      <c r="O12" s="126">
        <v>15</v>
      </c>
      <c r="P12" s="126" t="s">
        <v>131</v>
      </c>
      <c r="Q12" s="126" t="s">
        <v>145</v>
      </c>
      <c r="R12" s="126" t="s">
        <v>146</v>
      </c>
      <c r="S12" s="126" t="s">
        <v>147</v>
      </c>
    </row>
    <row r="13" s="118" customFormat="1" ht="110" customHeight="1" spans="1:20">
      <c r="A13" s="126">
        <v>10</v>
      </c>
      <c r="B13" s="128" t="s">
        <v>148</v>
      </c>
      <c r="C13" s="128" t="s">
        <v>26</v>
      </c>
      <c r="D13" s="126" t="s">
        <v>94</v>
      </c>
      <c r="E13" s="126" t="s">
        <v>149</v>
      </c>
      <c r="F13" s="126" t="s">
        <v>127</v>
      </c>
      <c r="G13" s="126" t="s">
        <v>150</v>
      </c>
      <c r="H13" s="126" t="s">
        <v>151</v>
      </c>
      <c r="I13" s="128">
        <v>12.5</v>
      </c>
      <c r="J13" s="128">
        <v>12.5</v>
      </c>
      <c r="K13" s="128"/>
      <c r="L13" s="126" t="s">
        <v>98</v>
      </c>
      <c r="M13" s="126" t="s">
        <v>130</v>
      </c>
      <c r="N13" s="126">
        <v>3020</v>
      </c>
      <c r="O13" s="126">
        <v>44</v>
      </c>
      <c r="P13" s="126" t="s">
        <v>131</v>
      </c>
      <c r="Q13" s="126" t="s">
        <v>152</v>
      </c>
      <c r="R13" s="126" t="s">
        <v>153</v>
      </c>
      <c r="S13" s="126" t="s">
        <v>154</v>
      </c>
    </row>
    <row r="14" s="118" customFormat="1" ht="137" customHeight="1" spans="1:20">
      <c r="A14" s="126">
        <v>11</v>
      </c>
      <c r="B14" s="127" t="s">
        <v>155</v>
      </c>
      <c r="C14" s="128" t="s">
        <v>26</v>
      </c>
      <c r="D14" s="126" t="s">
        <v>94</v>
      </c>
      <c r="E14" s="126" t="s">
        <v>156</v>
      </c>
      <c r="F14" s="126" t="s">
        <v>157</v>
      </c>
      <c r="G14" s="126" t="s">
        <v>158</v>
      </c>
      <c r="H14" s="126" t="s">
        <v>159</v>
      </c>
      <c r="I14" s="128">
        <v>20</v>
      </c>
      <c r="J14" s="128">
        <v>20</v>
      </c>
      <c r="K14" s="128"/>
      <c r="L14" s="126" t="s">
        <v>98</v>
      </c>
      <c r="M14" s="126" t="s">
        <v>130</v>
      </c>
      <c r="N14" s="126">
        <v>2727</v>
      </c>
      <c r="O14" s="126">
        <v>40</v>
      </c>
      <c r="P14" s="126" t="s">
        <v>131</v>
      </c>
      <c r="Q14" s="126" t="s">
        <v>152</v>
      </c>
      <c r="R14" s="126" t="s">
        <v>160</v>
      </c>
      <c r="S14" s="126" t="s">
        <v>161</v>
      </c>
    </row>
    <row r="15" s="118" customFormat="1" ht="266" customHeight="1" spans="1:20">
      <c r="A15" s="126">
        <v>12</v>
      </c>
      <c r="B15" s="127" t="s">
        <v>162</v>
      </c>
      <c r="C15" s="128" t="s">
        <v>26</v>
      </c>
      <c r="D15" s="126" t="s">
        <v>94</v>
      </c>
      <c r="E15" s="126" t="s">
        <v>163</v>
      </c>
      <c r="F15" s="126" t="s">
        <v>164</v>
      </c>
      <c r="G15" s="126" t="s">
        <v>165</v>
      </c>
      <c r="H15" s="126" t="s">
        <v>166</v>
      </c>
      <c r="I15" s="128">
        <v>20</v>
      </c>
      <c r="J15" s="128">
        <v>20</v>
      </c>
      <c r="K15" s="128"/>
      <c r="L15" s="126" t="s">
        <v>98</v>
      </c>
      <c r="M15" s="126" t="s">
        <v>130</v>
      </c>
      <c r="N15" s="126">
        <v>165</v>
      </c>
      <c r="O15" s="126">
        <v>41</v>
      </c>
      <c r="P15" s="126" t="s">
        <v>131</v>
      </c>
      <c r="Q15" s="126" t="s">
        <v>167</v>
      </c>
      <c r="R15" s="126" t="s">
        <v>168</v>
      </c>
      <c r="S15" s="126" t="s">
        <v>169</v>
      </c>
    </row>
    <row r="16" s="118" customFormat="1" ht="284" customHeight="1" spans="1:20">
      <c r="A16" s="126">
        <v>13</v>
      </c>
      <c r="B16" s="127" t="s">
        <v>170</v>
      </c>
      <c r="C16" s="128" t="s">
        <v>26</v>
      </c>
      <c r="D16" s="126" t="s">
        <v>94</v>
      </c>
      <c r="E16" s="126" t="s">
        <v>171</v>
      </c>
      <c r="F16" s="126" t="s">
        <v>172</v>
      </c>
      <c r="G16" s="126" t="s">
        <v>173</v>
      </c>
      <c r="H16" s="126" t="s">
        <v>174</v>
      </c>
      <c r="I16" s="128">
        <v>20</v>
      </c>
      <c r="J16" s="128">
        <v>20</v>
      </c>
      <c r="K16" s="128"/>
      <c r="L16" s="126" t="s">
        <v>98</v>
      </c>
      <c r="M16" s="126" t="s">
        <v>130</v>
      </c>
      <c r="N16" s="126">
        <v>1027</v>
      </c>
      <c r="O16" s="126">
        <v>106</v>
      </c>
      <c r="P16" s="126" t="s">
        <v>131</v>
      </c>
      <c r="Q16" s="126" t="s">
        <v>175</v>
      </c>
      <c r="R16" s="126" t="s">
        <v>176</v>
      </c>
      <c r="S16" s="126" t="s">
        <v>177</v>
      </c>
    </row>
    <row r="17" s="118" customFormat="1" ht="45" customHeight="1" spans="1:19">
      <c r="A17" s="126">
        <v>14</v>
      </c>
      <c r="B17" s="128" t="s">
        <v>178</v>
      </c>
      <c r="C17" s="128" t="s">
        <v>26</v>
      </c>
      <c r="D17" s="126" t="s">
        <v>94</v>
      </c>
      <c r="E17" s="126" t="s">
        <v>179</v>
      </c>
      <c r="F17" s="126" t="s">
        <v>180</v>
      </c>
      <c r="G17" s="126" t="s">
        <v>181</v>
      </c>
      <c r="H17" s="126" t="s">
        <v>182</v>
      </c>
      <c r="I17" s="128">
        <v>58</v>
      </c>
      <c r="J17" s="128">
        <v>58</v>
      </c>
      <c r="K17" s="128"/>
      <c r="L17" s="126" t="s">
        <v>98</v>
      </c>
      <c r="M17" s="126" t="s">
        <v>130</v>
      </c>
      <c r="N17" s="126">
        <v>78</v>
      </c>
      <c r="O17" s="126">
        <v>3</v>
      </c>
      <c r="P17" s="126" t="s">
        <v>131</v>
      </c>
      <c r="Q17" s="126" t="s">
        <v>183</v>
      </c>
      <c r="R17" s="126" t="s">
        <v>184</v>
      </c>
      <c r="S17" s="126" t="s">
        <v>185</v>
      </c>
    </row>
    <row r="18" s="118" customFormat="1" ht="195" customHeight="1" spans="1:19">
      <c r="A18" s="126">
        <v>15</v>
      </c>
      <c r="B18" s="127" t="s">
        <v>186</v>
      </c>
      <c r="C18" s="128" t="s">
        <v>26</v>
      </c>
      <c r="D18" s="126" t="s">
        <v>94</v>
      </c>
      <c r="E18" s="126" t="s">
        <v>187</v>
      </c>
      <c r="F18" s="126" t="s">
        <v>188</v>
      </c>
      <c r="G18" s="126" t="s">
        <v>189</v>
      </c>
      <c r="H18" s="126" t="s">
        <v>190</v>
      </c>
      <c r="I18" s="128">
        <v>35</v>
      </c>
      <c r="J18" s="128">
        <v>35</v>
      </c>
      <c r="K18" s="128"/>
      <c r="L18" s="126" t="s">
        <v>98</v>
      </c>
      <c r="M18" s="126" t="s">
        <v>130</v>
      </c>
      <c r="N18" s="126">
        <v>1070</v>
      </c>
      <c r="O18" s="126">
        <v>35</v>
      </c>
      <c r="P18" s="126" t="s">
        <v>131</v>
      </c>
      <c r="Q18" s="129" t="s">
        <v>191</v>
      </c>
      <c r="R18" s="129" t="s">
        <v>192</v>
      </c>
      <c r="S18" s="126" t="s">
        <v>193</v>
      </c>
    </row>
    <row r="19" s="118" customFormat="1" ht="98" customHeight="1" spans="1:19">
      <c r="A19" s="126">
        <v>16</v>
      </c>
      <c r="B19" s="127" t="s">
        <v>194</v>
      </c>
      <c r="C19" s="128" t="s">
        <v>26</v>
      </c>
      <c r="D19" s="126" t="s">
        <v>94</v>
      </c>
      <c r="E19" s="126" t="s">
        <v>195</v>
      </c>
      <c r="F19" s="126" t="s">
        <v>196</v>
      </c>
      <c r="G19" s="126" t="s">
        <v>165</v>
      </c>
      <c r="H19" s="126" t="s">
        <v>197</v>
      </c>
      <c r="I19" s="128">
        <v>30</v>
      </c>
      <c r="J19" s="128">
        <v>30</v>
      </c>
      <c r="K19" s="128"/>
      <c r="L19" s="126" t="s">
        <v>98</v>
      </c>
      <c r="M19" s="126" t="s">
        <v>130</v>
      </c>
      <c r="N19" s="126">
        <v>15</v>
      </c>
      <c r="O19" s="126">
        <v>0</v>
      </c>
      <c r="P19" s="126" t="s">
        <v>131</v>
      </c>
      <c r="Q19" s="126" t="s">
        <v>198</v>
      </c>
      <c r="R19" s="126" t="s">
        <v>199</v>
      </c>
      <c r="S19" s="126" t="s">
        <v>169</v>
      </c>
    </row>
    <row r="20" s="118" customFormat="1" ht="246" customHeight="1" spans="1:19">
      <c r="A20" s="126">
        <v>17</v>
      </c>
      <c r="B20" s="127" t="s">
        <v>200</v>
      </c>
      <c r="C20" s="128" t="s">
        <v>201</v>
      </c>
      <c r="D20" s="126" t="s">
        <v>202</v>
      </c>
      <c r="E20" s="126" t="s">
        <v>203</v>
      </c>
      <c r="F20" s="126" t="s">
        <v>196</v>
      </c>
      <c r="G20" s="126" t="s">
        <v>204</v>
      </c>
      <c r="H20" s="126" t="s">
        <v>205</v>
      </c>
      <c r="I20" s="128">
        <v>30</v>
      </c>
      <c r="J20" s="128">
        <v>30</v>
      </c>
      <c r="K20" s="128"/>
      <c r="L20" s="126" t="s">
        <v>98</v>
      </c>
      <c r="M20" s="126" t="s">
        <v>130</v>
      </c>
      <c r="N20" s="126">
        <v>580</v>
      </c>
      <c r="O20" s="126">
        <v>0</v>
      </c>
      <c r="P20" s="126" t="s">
        <v>131</v>
      </c>
      <c r="Q20" s="126" t="s">
        <v>206</v>
      </c>
      <c r="R20" s="126" t="s">
        <v>207</v>
      </c>
      <c r="S20" s="126" t="s">
        <v>208</v>
      </c>
    </row>
    <row r="21" s="118" customFormat="1" ht="57" customHeight="1" spans="1:19">
      <c r="A21" s="126">
        <v>18</v>
      </c>
      <c r="B21" s="127" t="s">
        <v>209</v>
      </c>
      <c r="C21" s="128" t="s">
        <v>93</v>
      </c>
      <c r="D21" s="126" t="s">
        <v>94</v>
      </c>
      <c r="E21" s="126" t="s">
        <v>25</v>
      </c>
      <c r="F21" s="126" t="s">
        <v>95</v>
      </c>
      <c r="G21" s="126" t="s">
        <v>96</v>
      </c>
      <c r="H21" s="126" t="s">
        <v>210</v>
      </c>
      <c r="I21" s="130">
        <v>1.8</v>
      </c>
      <c r="J21" s="130">
        <v>0.73</v>
      </c>
      <c r="K21" s="130">
        <v>1.07</v>
      </c>
      <c r="L21" s="126" t="s">
        <v>98</v>
      </c>
      <c r="M21" s="126" t="s">
        <v>72</v>
      </c>
      <c r="N21" s="126">
        <v>0</v>
      </c>
      <c r="O21" s="126">
        <v>8</v>
      </c>
      <c r="P21" s="126" t="s">
        <v>99</v>
      </c>
      <c r="Q21" s="126" t="s">
        <v>211</v>
      </c>
      <c r="R21" s="126" t="s">
        <v>211</v>
      </c>
      <c r="S21" s="126" t="s">
        <v>102</v>
      </c>
    </row>
    <row r="22" s="118" customFormat="1" ht="45" customHeight="1" spans="1:19">
      <c r="A22" s="126">
        <v>19</v>
      </c>
      <c r="B22" s="127" t="s">
        <v>212</v>
      </c>
      <c r="C22" s="128" t="s">
        <v>93</v>
      </c>
      <c r="D22" s="126" t="s">
        <v>94</v>
      </c>
      <c r="E22" s="126" t="s">
        <v>25</v>
      </c>
      <c r="F22" s="126" t="s">
        <v>95</v>
      </c>
      <c r="G22" s="126" t="s">
        <v>96</v>
      </c>
      <c r="H22" s="126" t="s">
        <v>213</v>
      </c>
      <c r="I22" s="128">
        <v>20</v>
      </c>
      <c r="J22" s="128">
        <v>20</v>
      </c>
      <c r="K22" s="128"/>
      <c r="L22" s="126" t="s">
        <v>98</v>
      </c>
      <c r="M22" s="126" t="s">
        <v>214</v>
      </c>
      <c r="N22" s="131">
        <v>0</v>
      </c>
      <c r="O22" s="131">
        <v>0</v>
      </c>
      <c r="P22" s="126" t="s">
        <v>131</v>
      </c>
      <c r="Q22" s="132" t="s">
        <v>215</v>
      </c>
      <c r="R22" s="132" t="s">
        <v>215</v>
      </c>
      <c r="S22" s="126" t="s">
        <v>102</v>
      </c>
    </row>
    <row r="23" s="118" customFormat="1" ht="45" customHeight="1" spans="1:19">
      <c r="A23" s="126">
        <v>20</v>
      </c>
      <c r="B23" s="127" t="s">
        <v>216</v>
      </c>
      <c r="C23" s="128" t="s">
        <v>93</v>
      </c>
      <c r="D23" s="126" t="s">
        <v>94</v>
      </c>
      <c r="E23" s="126" t="s">
        <v>25</v>
      </c>
      <c r="F23" s="126" t="s">
        <v>95</v>
      </c>
      <c r="G23" s="126" t="s">
        <v>96</v>
      </c>
      <c r="H23" s="133" t="s">
        <v>217</v>
      </c>
      <c r="I23" s="128">
        <v>10</v>
      </c>
      <c r="J23" s="128">
        <v>10</v>
      </c>
      <c r="K23" s="128"/>
      <c r="L23" s="126" t="s">
        <v>98</v>
      </c>
      <c r="M23" s="133" t="s">
        <v>218</v>
      </c>
      <c r="N23" s="131">
        <v>0</v>
      </c>
      <c r="O23" s="131">
        <v>0</v>
      </c>
      <c r="P23" s="126" t="s">
        <v>131</v>
      </c>
      <c r="Q23" s="132" t="s">
        <v>219</v>
      </c>
      <c r="R23" s="132" t="s">
        <v>219</v>
      </c>
      <c r="S23" s="126" t="s">
        <v>102</v>
      </c>
    </row>
    <row r="24" ht="373" customHeight="1" spans="1:19">
      <c r="A24" s="126">
        <v>21</v>
      </c>
      <c r="B24" s="37" t="s">
        <v>220</v>
      </c>
      <c r="C24" s="128" t="s">
        <v>26</v>
      </c>
      <c r="D24" s="126" t="s">
        <v>94</v>
      </c>
      <c r="E24" s="37" t="s">
        <v>221</v>
      </c>
      <c r="F24" s="126" t="s">
        <v>222</v>
      </c>
      <c r="G24" s="37" t="s">
        <v>173</v>
      </c>
      <c r="H24" s="37" t="s">
        <v>223</v>
      </c>
      <c r="I24" s="37">
        <v>53</v>
      </c>
      <c r="J24" s="37"/>
      <c r="K24" s="37">
        <v>53</v>
      </c>
      <c r="L24" s="126" t="s">
        <v>98</v>
      </c>
      <c r="M24" s="126" t="s">
        <v>130</v>
      </c>
      <c r="N24" s="69">
        <v>625</v>
      </c>
      <c r="O24" s="69">
        <v>101</v>
      </c>
      <c r="P24" s="126" t="s">
        <v>131</v>
      </c>
      <c r="Q24" s="37" t="s">
        <v>224</v>
      </c>
      <c r="R24" s="134" t="s">
        <v>225</v>
      </c>
      <c r="S24" s="37" t="s">
        <v>177</v>
      </c>
    </row>
    <row r="25" ht="181" customHeight="1" spans="1:19">
      <c r="A25" s="126">
        <v>22</v>
      </c>
      <c r="B25" s="37" t="s">
        <v>226</v>
      </c>
      <c r="C25" s="128" t="s">
        <v>26</v>
      </c>
      <c r="D25" s="126" t="s">
        <v>227</v>
      </c>
      <c r="E25" s="37" t="s">
        <v>156</v>
      </c>
      <c r="F25" s="126" t="s">
        <v>222</v>
      </c>
      <c r="G25" s="37" t="s">
        <v>228</v>
      </c>
      <c r="H25" s="37" t="s">
        <v>229</v>
      </c>
      <c r="I25" s="37">
        <v>59</v>
      </c>
      <c r="J25" s="37"/>
      <c r="K25" s="37">
        <v>59</v>
      </c>
      <c r="L25" s="126" t="s">
        <v>98</v>
      </c>
      <c r="M25" s="126" t="s">
        <v>130</v>
      </c>
      <c r="N25" s="37">
        <v>6763</v>
      </c>
      <c r="O25" s="37">
        <v>3</v>
      </c>
      <c r="P25" s="126" t="s">
        <v>131</v>
      </c>
      <c r="Q25" s="37" t="s">
        <v>230</v>
      </c>
      <c r="R25" s="134" t="s">
        <v>231</v>
      </c>
      <c r="S25" s="37" t="s">
        <v>232</v>
      </c>
    </row>
    <row r="26" ht="118" customHeight="1" spans="1:19">
      <c r="A26" s="126">
        <v>23</v>
      </c>
      <c r="B26" s="37" t="s">
        <v>233</v>
      </c>
      <c r="C26" s="128" t="s">
        <v>26</v>
      </c>
      <c r="D26" s="126" t="s">
        <v>227</v>
      </c>
      <c r="E26" s="37" t="s">
        <v>234</v>
      </c>
      <c r="F26" s="126" t="s">
        <v>222</v>
      </c>
      <c r="G26" s="37" t="s">
        <v>235</v>
      </c>
      <c r="H26" s="37" t="s">
        <v>236</v>
      </c>
      <c r="I26" s="37">
        <v>41.85</v>
      </c>
      <c r="J26" s="37"/>
      <c r="K26" s="37">
        <v>41.85</v>
      </c>
      <c r="L26" s="126" t="s">
        <v>98</v>
      </c>
      <c r="M26" s="126" t="s">
        <v>130</v>
      </c>
      <c r="N26" s="69">
        <v>243</v>
      </c>
      <c r="O26" s="69">
        <v>90</v>
      </c>
      <c r="P26" s="126" t="s">
        <v>131</v>
      </c>
      <c r="Q26" s="37" t="s">
        <v>237</v>
      </c>
      <c r="R26" s="37" t="s">
        <v>238</v>
      </c>
      <c r="S26" s="37" t="s">
        <v>239</v>
      </c>
    </row>
  </sheetData>
  <autoFilter xmlns:etc="http://www.wps.cn/officeDocument/2017/etCustomData" ref="A3:S26" etc:filterBottomFollowUsedRange="0">
    <extLst/>
  </autoFilter>
  <mergeCells count="19">
    <mergeCell ref="A1:S1"/>
    <mergeCell ref="N2:O2"/>
    <mergeCell ref="A2:A3"/>
    <mergeCell ref="B2:B3"/>
    <mergeCell ref="C2:C3"/>
    <mergeCell ref="D2:D3"/>
    <mergeCell ref="E2:E3"/>
    <mergeCell ref="F2:F3"/>
    <mergeCell ref="G2:G3"/>
    <mergeCell ref="H2:H3"/>
    <mergeCell ref="I2:I3"/>
    <mergeCell ref="J2:J3"/>
    <mergeCell ref="K2:K3"/>
    <mergeCell ref="L2:L3"/>
    <mergeCell ref="M2:M3"/>
    <mergeCell ref="P2:P3"/>
    <mergeCell ref="Q2:Q3"/>
    <mergeCell ref="R2:R3"/>
    <mergeCell ref="S2:S3"/>
  </mergeCells>
  <pageMargins left="0.60625" right="0.60625" top="0.409027777777778" bottom="0.60625" header="0.298611111111111" footer="0.298611111111111"/>
  <pageSetup paperSize="9" scale="38"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74"/>
  <sheetViews>
    <sheetView zoomScale="90" zoomScaleNormal="90" workbookViewId="0">
      <pane ySplit="4" topLeftCell="A5" activePane="bottomLeft" state="frozen"/>
      <selection/>
      <selection pane="bottomLeft" activeCell="L47" sqref="L47"/>
    </sheetView>
  </sheetViews>
  <sheetFormatPr defaultColWidth="9" defaultRowHeight="14.25"/>
  <cols>
    <col min="1" max="1" width="4.625" style="20" customWidth="1"/>
    <col min="2" max="2" width="4.75" style="18" customWidth="1"/>
    <col min="3" max="3" width="6.125" style="20" customWidth="1"/>
    <col min="4" max="4" width="5.375" style="20" customWidth="1"/>
    <col min="5" max="5" width="7" style="20" customWidth="1"/>
    <col min="6" max="6" width="12.0833333333333" style="20" customWidth="1"/>
    <col min="7" max="7" width="7.25" style="20" customWidth="1"/>
    <col min="8" max="8" width="64.375" style="20" customWidth="1"/>
    <col min="9" max="12" width="10.5" style="20" customWidth="1"/>
    <col min="13" max="13" width="7.5" style="20" customWidth="1"/>
    <col min="14" max="14" width="7.25" style="20" customWidth="1"/>
    <col min="15" max="15" width="7.125" style="20" customWidth="1"/>
    <col min="16" max="16" width="7.875" style="20" customWidth="1"/>
    <col min="17" max="17" width="5" style="20" customWidth="1"/>
    <col min="18" max="18" width="4.625" style="20" customWidth="1"/>
    <col min="19" max="19" width="4.875" style="20" customWidth="1"/>
    <col min="20" max="21" width="7.5" style="20" customWidth="1"/>
    <col min="22" max="22" width="39.4583333333333" style="23" customWidth="1"/>
    <col min="23" max="23" width="50.7166666666667" style="20" customWidth="1"/>
    <col min="24" max="16384" width="9" style="20"/>
  </cols>
  <sheetData>
    <row r="1" ht="31" customHeight="1" spans="1:30">
      <c r="A1" s="20" t="s">
        <v>240</v>
      </c>
      <c r="B1" s="20"/>
    </row>
    <row r="2" ht="45" customHeight="1" spans="1:30">
      <c r="A2" s="24" t="s">
        <v>241</v>
      </c>
      <c r="B2" s="25"/>
      <c r="C2" s="24"/>
      <c r="D2" s="24"/>
      <c r="E2" s="24"/>
      <c r="F2" s="24"/>
      <c r="G2" s="24"/>
      <c r="H2" s="24"/>
      <c r="I2" s="24"/>
      <c r="J2" s="24"/>
      <c r="K2" s="24"/>
      <c r="L2" s="24"/>
      <c r="M2" s="24"/>
      <c r="N2" s="24"/>
      <c r="O2" s="24"/>
      <c r="P2" s="24"/>
      <c r="Q2" s="24"/>
      <c r="R2" s="24"/>
      <c r="S2" s="24"/>
      <c r="T2" s="24"/>
      <c r="U2" s="24"/>
      <c r="V2" s="26"/>
      <c r="W2" s="24"/>
    </row>
    <row r="3" s="18" customFormat="1" ht="45" customHeight="1" spans="1:30">
      <c r="A3" s="27" t="s">
        <v>1</v>
      </c>
      <c r="B3" s="27" t="s">
        <v>2</v>
      </c>
      <c r="C3" s="27" t="s">
        <v>3</v>
      </c>
      <c r="D3" s="27" t="s">
        <v>4</v>
      </c>
      <c r="E3" s="27" t="s">
        <v>5</v>
      </c>
      <c r="F3" s="27" t="s">
        <v>6</v>
      </c>
      <c r="G3" s="27" t="s">
        <v>7</v>
      </c>
      <c r="H3" s="27" t="s">
        <v>8</v>
      </c>
      <c r="I3" s="27" t="s">
        <v>9</v>
      </c>
      <c r="J3" s="27" t="s">
        <v>10</v>
      </c>
      <c r="K3" s="27"/>
      <c r="L3" s="27"/>
      <c r="M3" s="27"/>
      <c r="N3" s="27"/>
      <c r="O3" s="27" t="s">
        <v>11</v>
      </c>
      <c r="P3" s="27" t="s">
        <v>12</v>
      </c>
      <c r="Q3" s="27" t="s">
        <v>13</v>
      </c>
      <c r="R3" s="27"/>
      <c r="S3" s="27"/>
      <c r="T3" s="27" t="s">
        <v>14</v>
      </c>
      <c r="U3" s="27"/>
      <c r="V3" s="27" t="s">
        <v>15</v>
      </c>
      <c r="W3" s="27" t="s">
        <v>16</v>
      </c>
      <c r="X3" s="28" t="s">
        <v>242</v>
      </c>
      <c r="Y3" s="28"/>
      <c r="Z3" s="28"/>
      <c r="AA3" s="28"/>
      <c r="AB3" s="28"/>
      <c r="AC3" s="28"/>
      <c r="AD3" s="28"/>
    </row>
    <row r="4" s="18" customFormat="1" ht="57" customHeight="1" spans="1:30">
      <c r="A4" s="27"/>
      <c r="B4" s="27"/>
      <c r="C4" s="27"/>
      <c r="D4" s="27"/>
      <c r="E4" s="27"/>
      <c r="F4" s="27"/>
      <c r="G4" s="27"/>
      <c r="H4" s="27"/>
      <c r="I4" s="27"/>
      <c r="J4" s="27" t="s">
        <v>17</v>
      </c>
      <c r="K4" s="27" t="s">
        <v>18</v>
      </c>
      <c r="L4" s="27" t="s">
        <v>19</v>
      </c>
      <c r="M4" s="27" t="s">
        <v>2</v>
      </c>
      <c r="N4" s="27" t="s">
        <v>3</v>
      </c>
      <c r="O4" s="27"/>
      <c r="P4" s="27"/>
      <c r="Q4" s="27" t="s">
        <v>17</v>
      </c>
      <c r="R4" s="27" t="s">
        <v>20</v>
      </c>
      <c r="S4" s="27" t="s">
        <v>21</v>
      </c>
      <c r="T4" s="27" t="s">
        <v>17</v>
      </c>
      <c r="U4" s="27" t="s">
        <v>22</v>
      </c>
      <c r="V4" s="27"/>
      <c r="W4" s="27"/>
      <c r="X4" s="28" t="s">
        <v>243</v>
      </c>
      <c r="Y4" s="28" t="s">
        <v>244</v>
      </c>
      <c r="Z4" s="28" t="s">
        <v>245</v>
      </c>
      <c r="AA4" s="28" t="s">
        <v>246</v>
      </c>
      <c r="AB4" s="28" t="s">
        <v>247</v>
      </c>
      <c r="AC4" s="28" t="s">
        <v>248</v>
      </c>
      <c r="AD4" s="28" t="s">
        <v>249</v>
      </c>
    </row>
    <row r="5" s="19" customFormat="1" ht="48" customHeight="1" spans="1:30">
      <c r="A5" s="27" t="s">
        <v>250</v>
      </c>
      <c r="B5" s="27"/>
      <c r="C5" s="27"/>
      <c r="D5" s="27"/>
      <c r="E5" s="27"/>
      <c r="F5" s="27"/>
      <c r="G5" s="27"/>
      <c r="H5" s="27"/>
      <c r="I5" s="29">
        <f t="shared" ref="I5:U5" si="0">I6+I15+I25+I36+I46+I59+I69</f>
        <v>15975</v>
      </c>
      <c r="J5" s="29">
        <f t="shared" si="0"/>
        <v>2875</v>
      </c>
      <c r="K5" s="29">
        <f t="shared" si="0"/>
        <v>350</v>
      </c>
      <c r="L5" s="29">
        <f t="shared" si="0"/>
        <v>2450</v>
      </c>
      <c r="M5" s="29">
        <f t="shared" si="0"/>
        <v>37.5</v>
      </c>
      <c r="N5" s="29">
        <f t="shared" si="0"/>
        <v>37.5</v>
      </c>
      <c r="O5" s="27">
        <f t="shared" si="0"/>
        <v>0</v>
      </c>
      <c r="P5" s="27">
        <f t="shared" si="0"/>
        <v>0</v>
      </c>
      <c r="Q5" s="27">
        <f t="shared" si="0"/>
        <v>18</v>
      </c>
      <c r="R5" s="27">
        <f t="shared" si="0"/>
        <v>2</v>
      </c>
      <c r="S5" s="27">
        <f t="shared" si="0"/>
        <v>16</v>
      </c>
      <c r="T5" s="27">
        <f t="shared" si="0"/>
        <v>25206</v>
      </c>
      <c r="U5" s="27">
        <f t="shared" si="0"/>
        <v>776</v>
      </c>
      <c r="V5" s="30"/>
      <c r="W5" s="27"/>
      <c r="X5" s="31"/>
      <c r="Y5" s="31"/>
      <c r="Z5" s="31"/>
      <c r="AA5" s="31"/>
      <c r="AB5" s="31"/>
      <c r="AC5" s="31"/>
      <c r="AD5" s="31"/>
    </row>
    <row r="6" s="19" customFormat="1" ht="48" hidden="1" customHeight="1" spans="1:30">
      <c r="A6" s="32" t="s">
        <v>251</v>
      </c>
      <c r="B6" s="32"/>
      <c r="C6" s="32"/>
      <c r="D6" s="32"/>
      <c r="E6" s="32"/>
      <c r="F6" s="32"/>
      <c r="G6" s="32"/>
      <c r="H6" s="32"/>
      <c r="I6" s="33">
        <f t="shared" ref="I6:N6" si="1">SUM(I7:I14)</f>
        <v>0</v>
      </c>
      <c r="J6" s="33">
        <f t="shared" si="1"/>
        <v>0</v>
      </c>
      <c r="K6" s="33">
        <f t="shared" si="1"/>
        <v>0</v>
      </c>
      <c r="L6" s="33">
        <f t="shared" si="1"/>
        <v>0</v>
      </c>
      <c r="M6" s="33">
        <f t="shared" si="1"/>
        <v>0</v>
      </c>
      <c r="N6" s="33">
        <f t="shared" si="1"/>
        <v>0</v>
      </c>
      <c r="O6" s="32"/>
      <c r="P6" s="32"/>
      <c r="Q6" s="32">
        <f t="shared" ref="Q6:U6" si="2">SUM(Q7:Q14)</f>
        <v>0</v>
      </c>
      <c r="R6" s="32">
        <f t="shared" si="2"/>
        <v>0</v>
      </c>
      <c r="S6" s="32">
        <f t="shared" si="2"/>
        <v>0</v>
      </c>
      <c r="T6" s="32">
        <f t="shared" si="2"/>
        <v>0</v>
      </c>
      <c r="U6" s="32">
        <f t="shared" si="2"/>
        <v>0</v>
      </c>
      <c r="V6" s="34"/>
      <c r="W6" s="32"/>
      <c r="X6" s="31"/>
      <c r="Y6" s="31"/>
      <c r="Z6" s="31"/>
      <c r="AA6" s="31"/>
      <c r="AB6" s="31"/>
      <c r="AC6" s="31"/>
      <c r="AD6" s="31"/>
    </row>
    <row r="7" s="20" customFormat="1" ht="69" hidden="1" customHeight="1" spans="1:30">
      <c r="A7" s="35"/>
      <c r="B7" s="36"/>
      <c r="C7" s="36"/>
      <c r="D7" s="37"/>
      <c r="E7" s="37"/>
      <c r="F7" s="38"/>
      <c r="G7" s="36"/>
      <c r="H7" s="36"/>
      <c r="I7" s="36"/>
      <c r="J7" s="39"/>
      <c r="K7" s="40"/>
      <c r="L7" s="40"/>
      <c r="M7" s="35"/>
      <c r="N7" s="35"/>
      <c r="O7" s="36"/>
      <c r="P7" s="41"/>
      <c r="Q7" s="35"/>
      <c r="R7" s="35"/>
      <c r="S7" s="35"/>
      <c r="T7" s="35"/>
      <c r="U7" s="35"/>
      <c r="V7" s="42"/>
      <c r="W7" s="37"/>
      <c r="X7" s="31"/>
      <c r="Y7" s="31"/>
      <c r="Z7" s="31"/>
      <c r="AA7" s="31"/>
      <c r="AB7" s="31"/>
      <c r="AC7" s="31"/>
      <c r="AD7" s="31"/>
    </row>
    <row r="8" hidden="1" spans="1:30">
      <c r="A8" s="35"/>
      <c r="B8" s="36"/>
      <c r="C8" s="36"/>
      <c r="D8" s="37"/>
      <c r="E8" s="37"/>
      <c r="F8" s="35"/>
      <c r="G8" s="36"/>
      <c r="H8" s="36"/>
      <c r="I8" s="36"/>
      <c r="J8" s="36"/>
      <c r="K8" s="35"/>
      <c r="L8" s="35"/>
      <c r="M8" s="35"/>
      <c r="N8" s="35"/>
      <c r="O8" s="36"/>
      <c r="P8" s="41"/>
      <c r="Q8" s="35"/>
      <c r="R8" s="35"/>
      <c r="S8" s="35"/>
      <c r="T8" s="35"/>
      <c r="U8" s="35"/>
      <c r="V8" s="42"/>
      <c r="W8" s="37"/>
      <c r="X8" s="31"/>
      <c r="Y8" s="31"/>
      <c r="Z8" s="31"/>
      <c r="AA8" s="31"/>
      <c r="AB8" s="31"/>
      <c r="AC8" s="31"/>
      <c r="AD8" s="31"/>
    </row>
    <row r="9" customFormat="1" hidden="1" spans="1:30">
      <c r="A9" s="35"/>
      <c r="B9" s="36"/>
      <c r="C9" s="36"/>
      <c r="D9" s="37"/>
      <c r="E9" s="37"/>
      <c r="F9" s="35"/>
      <c r="G9" s="36"/>
      <c r="H9" s="36"/>
      <c r="I9" s="36"/>
      <c r="J9" s="36"/>
      <c r="K9" s="35"/>
      <c r="L9" s="35"/>
      <c r="M9" s="35"/>
      <c r="N9" s="35"/>
      <c r="O9" s="36"/>
      <c r="P9" s="41"/>
      <c r="Q9" s="35"/>
      <c r="R9" s="35"/>
      <c r="S9" s="35"/>
      <c r="T9" s="35"/>
      <c r="U9" s="35"/>
      <c r="V9" s="42"/>
      <c r="W9" s="43"/>
      <c r="X9" s="31"/>
      <c r="Y9" s="31"/>
      <c r="Z9" s="31"/>
      <c r="AA9" s="31"/>
      <c r="AB9" s="31"/>
      <c r="AC9" s="31"/>
      <c r="AD9" s="31"/>
    </row>
    <row r="10" s="20" customFormat="1" hidden="1" spans="1:30">
      <c r="A10" s="35"/>
      <c r="B10" s="36"/>
      <c r="C10" s="36"/>
      <c r="D10" s="37"/>
      <c r="E10" s="37"/>
      <c r="F10" s="37"/>
      <c r="G10" s="37"/>
      <c r="H10" s="37"/>
      <c r="I10" s="36"/>
      <c r="J10" s="36"/>
      <c r="K10" s="36"/>
      <c r="L10" s="37"/>
      <c r="M10" s="37"/>
      <c r="N10" s="37"/>
      <c r="O10" s="36"/>
      <c r="P10" s="41"/>
      <c r="Q10" s="36"/>
      <c r="R10" s="36"/>
      <c r="S10" s="36"/>
      <c r="T10" s="37"/>
      <c r="U10" s="37"/>
      <c r="V10" s="44"/>
      <c r="W10" s="36"/>
      <c r="X10" s="31"/>
      <c r="Y10" s="31"/>
      <c r="Z10" s="31"/>
      <c r="AA10" s="31"/>
      <c r="AB10" s="31"/>
      <c r="AC10" s="31"/>
      <c r="AD10" s="31"/>
    </row>
    <row r="11" s="20" customFormat="1" ht="142" hidden="1" customHeight="1" spans="1:30">
      <c r="A11" s="35"/>
      <c r="B11" s="36"/>
      <c r="C11" s="36"/>
      <c r="D11" s="37"/>
      <c r="E11" s="37"/>
      <c r="F11" s="37"/>
      <c r="G11" s="37"/>
      <c r="H11" s="37"/>
      <c r="I11" s="36"/>
      <c r="J11" s="36"/>
      <c r="K11" s="36"/>
      <c r="L11" s="37"/>
      <c r="M11" s="37"/>
      <c r="N11" s="37"/>
      <c r="O11" s="36"/>
      <c r="P11" s="41"/>
      <c r="Q11" s="36"/>
      <c r="R11" s="36"/>
      <c r="S11" s="36"/>
      <c r="T11" s="35"/>
      <c r="U11" s="37"/>
      <c r="V11" s="44"/>
      <c r="W11" s="36"/>
      <c r="X11" s="31"/>
      <c r="Y11" s="31"/>
      <c r="Z11" s="31"/>
      <c r="AA11" s="31"/>
      <c r="AB11" s="31"/>
      <c r="AC11" s="31"/>
      <c r="AD11" s="31"/>
    </row>
    <row r="12" s="21" customFormat="1" ht="142" hidden="1" customHeight="1" spans="1:30">
      <c r="A12" s="35"/>
      <c r="B12" s="45"/>
      <c r="C12" s="45"/>
      <c r="D12" s="37"/>
      <c r="E12" s="37"/>
      <c r="F12" s="37"/>
      <c r="G12" s="37"/>
      <c r="H12" s="46"/>
      <c r="I12" s="45"/>
      <c r="J12" s="36"/>
      <c r="K12" s="45"/>
      <c r="L12" s="37"/>
      <c r="M12" s="37"/>
      <c r="N12" s="37"/>
      <c r="O12" s="45"/>
      <c r="P12" s="41"/>
      <c r="Q12" s="45"/>
      <c r="R12" s="45"/>
      <c r="S12" s="45"/>
      <c r="T12" s="38"/>
      <c r="U12" s="37"/>
      <c r="V12" s="44"/>
      <c r="W12" s="45"/>
      <c r="X12" s="31"/>
      <c r="Y12" s="31"/>
      <c r="Z12" s="31"/>
      <c r="AA12" s="31"/>
      <c r="AB12" s="31"/>
      <c r="AC12" s="31"/>
      <c r="AD12" s="31"/>
    </row>
    <row r="13" s="22" customFormat="1" ht="158" hidden="1" customHeight="1" spans="1:30">
      <c r="A13" s="35"/>
      <c r="B13" s="41"/>
      <c r="C13" s="41"/>
      <c r="D13" s="37"/>
      <c r="E13" s="37"/>
      <c r="F13" s="37"/>
      <c r="G13" s="41"/>
      <c r="H13" s="41"/>
      <c r="I13" s="41"/>
      <c r="J13" s="36"/>
      <c r="K13" s="47"/>
      <c r="L13" s="47"/>
      <c r="M13" s="47"/>
      <c r="N13" s="47"/>
      <c r="O13" s="37"/>
      <c r="P13" s="41"/>
      <c r="Q13" s="41"/>
      <c r="R13" s="41"/>
      <c r="S13" s="41"/>
      <c r="T13" s="41"/>
      <c r="U13" s="41"/>
      <c r="V13" s="41"/>
      <c r="W13" s="41"/>
      <c r="X13" s="31"/>
      <c r="Y13" s="31"/>
      <c r="Z13" s="31"/>
      <c r="AA13" s="31"/>
      <c r="AB13" s="31"/>
      <c r="AC13" s="31"/>
      <c r="AD13" s="48"/>
    </row>
    <row r="14" s="22" customFormat="1" ht="158" hidden="1" customHeight="1" spans="1:30">
      <c r="A14" s="35"/>
      <c r="B14" s="36"/>
      <c r="C14" s="36"/>
      <c r="D14" s="37"/>
      <c r="E14" s="37"/>
      <c r="F14" s="37"/>
      <c r="G14" s="37"/>
      <c r="H14" s="37"/>
      <c r="I14" s="36"/>
      <c r="J14" s="36"/>
      <c r="K14" s="36"/>
      <c r="L14" s="37"/>
      <c r="M14" s="37"/>
      <c r="N14" s="37"/>
      <c r="O14" s="36"/>
      <c r="P14" s="41"/>
      <c r="Q14" s="36"/>
      <c r="R14" s="36"/>
      <c r="S14" s="36"/>
      <c r="T14" s="37"/>
      <c r="U14" s="37"/>
      <c r="V14" s="42"/>
      <c r="W14" s="36"/>
      <c r="X14" s="49"/>
      <c r="Y14" s="49"/>
      <c r="Z14" s="49"/>
      <c r="AA14" s="49"/>
      <c r="AB14" s="49"/>
      <c r="AC14" s="49"/>
      <c r="AD14" s="49"/>
    </row>
    <row r="15" s="20" customFormat="1" ht="58" hidden="1" customHeight="1" spans="1:30">
      <c r="A15" s="50" t="s">
        <v>252</v>
      </c>
      <c r="B15" s="50"/>
      <c r="C15" s="50"/>
      <c r="D15" s="50"/>
      <c r="E15" s="50"/>
      <c r="F15" s="50"/>
      <c r="G15" s="50"/>
      <c r="H15" s="50"/>
      <c r="I15" s="51">
        <f t="shared" ref="I15:N15" si="3">SUM(I16:I24)</f>
        <v>0</v>
      </c>
      <c r="J15" s="36">
        <f>K15+L15+M15+N15</f>
        <v>0</v>
      </c>
      <c r="K15" s="51">
        <f t="shared" si="3"/>
        <v>0</v>
      </c>
      <c r="L15" s="51">
        <f t="shared" si="3"/>
        <v>0</v>
      </c>
      <c r="M15" s="51">
        <f t="shared" si="3"/>
        <v>0</v>
      </c>
      <c r="N15" s="51">
        <f t="shared" si="3"/>
        <v>0</v>
      </c>
      <c r="O15" s="51"/>
      <c r="P15" s="51"/>
      <c r="Q15" s="51">
        <f t="shared" ref="Q15:U15" si="4">SUM(Q16:Q24)</f>
        <v>0</v>
      </c>
      <c r="R15" s="51">
        <f t="shared" si="4"/>
        <v>0</v>
      </c>
      <c r="S15" s="51">
        <f t="shared" si="4"/>
        <v>0</v>
      </c>
      <c r="T15" s="51">
        <f t="shared" si="4"/>
        <v>0</v>
      </c>
      <c r="U15" s="51">
        <f t="shared" si="4"/>
        <v>0</v>
      </c>
      <c r="V15" s="52"/>
      <c r="W15" s="51"/>
      <c r="X15" s="35"/>
      <c r="Y15" s="35"/>
      <c r="Z15" s="35"/>
      <c r="AA15" s="35"/>
      <c r="AB15" s="35"/>
      <c r="AC15" s="35"/>
      <c r="AD15" s="35"/>
    </row>
    <row r="16" hidden="1" spans="1:30">
      <c r="A16" s="35"/>
      <c r="B16" s="36"/>
      <c r="C16" s="36"/>
      <c r="D16" s="36"/>
      <c r="E16" s="36"/>
      <c r="F16" s="36"/>
      <c r="G16" s="53"/>
      <c r="H16" s="36"/>
      <c r="I16" s="36"/>
      <c r="J16" s="36"/>
      <c r="K16" s="36"/>
      <c r="L16" s="36"/>
      <c r="M16" s="36"/>
      <c r="N16" s="36"/>
      <c r="O16" s="36"/>
      <c r="P16" s="36"/>
      <c r="Q16" s="36"/>
      <c r="R16" s="36"/>
      <c r="S16" s="36"/>
      <c r="T16" s="36"/>
      <c r="U16" s="36"/>
      <c r="V16" s="36"/>
      <c r="W16" s="36"/>
      <c r="X16" s="35"/>
      <c r="Y16" s="35"/>
      <c r="Z16" s="35"/>
      <c r="AA16" s="35"/>
      <c r="AB16" s="35"/>
      <c r="AC16" s="35"/>
      <c r="AD16" s="35"/>
    </row>
    <row r="17" hidden="1" spans="1:30">
      <c r="A17" s="35"/>
      <c r="B17" s="36"/>
      <c r="C17" s="36"/>
      <c r="D17" s="37"/>
      <c r="E17" s="37"/>
      <c r="F17" s="36"/>
      <c r="G17" s="53"/>
      <c r="H17" s="36"/>
      <c r="I17" s="36"/>
      <c r="J17" s="36"/>
      <c r="K17" s="35"/>
      <c r="L17" s="35"/>
      <c r="M17" s="35"/>
      <c r="N17" s="35"/>
      <c r="O17" s="36"/>
      <c r="P17" s="41"/>
      <c r="Q17" s="36"/>
      <c r="R17" s="36"/>
      <c r="S17" s="36"/>
      <c r="T17" s="35"/>
      <c r="U17" s="35"/>
      <c r="V17" s="42"/>
      <c r="W17" s="37"/>
      <c r="X17" s="35"/>
      <c r="Y17" s="35"/>
      <c r="Z17" s="35"/>
      <c r="AA17" s="35"/>
      <c r="AB17" s="35"/>
      <c r="AC17" s="35"/>
      <c r="AD17" s="35"/>
    </row>
    <row r="18" hidden="1" spans="1:30">
      <c r="A18" s="35"/>
      <c r="B18" s="36"/>
      <c r="C18" s="36"/>
      <c r="D18" s="37"/>
      <c r="E18" s="37"/>
      <c r="F18" s="53"/>
      <c r="G18" s="53"/>
      <c r="H18" s="36"/>
      <c r="I18" s="36"/>
      <c r="J18" s="36"/>
      <c r="K18" s="35"/>
      <c r="L18" s="35"/>
      <c r="M18" s="35"/>
      <c r="N18" s="35"/>
      <c r="O18" s="36"/>
      <c r="P18" s="41"/>
      <c r="Q18" s="36"/>
      <c r="R18" s="36"/>
      <c r="S18" s="36"/>
      <c r="T18" s="35"/>
      <c r="U18" s="35"/>
      <c r="V18" s="42"/>
      <c r="W18" s="43"/>
      <c r="X18" s="35"/>
      <c r="Y18" s="35"/>
      <c r="Z18" s="35"/>
      <c r="AA18" s="35"/>
      <c r="AB18" s="35"/>
      <c r="AC18" s="35"/>
      <c r="AD18" s="35"/>
    </row>
    <row r="19" hidden="1" spans="1:30">
      <c r="A19" s="35"/>
      <c r="B19" s="36"/>
      <c r="C19" s="36"/>
      <c r="D19" s="37"/>
      <c r="E19" s="37"/>
      <c r="F19" s="37"/>
      <c r="G19" s="37"/>
      <c r="H19" s="37"/>
      <c r="I19" s="36"/>
      <c r="J19" s="36"/>
      <c r="K19" s="36"/>
      <c r="L19" s="37"/>
      <c r="M19" s="37"/>
      <c r="N19" s="37"/>
      <c r="O19" s="36"/>
      <c r="P19" s="41"/>
      <c r="Q19" s="36"/>
      <c r="R19" s="36"/>
      <c r="S19" s="36"/>
      <c r="T19" s="37"/>
      <c r="U19" s="37"/>
      <c r="V19" s="44"/>
      <c r="W19" s="36"/>
      <c r="X19" s="35"/>
      <c r="Y19" s="35"/>
      <c r="Z19" s="35"/>
      <c r="AA19" s="35"/>
      <c r="AB19" s="35"/>
      <c r="AC19" s="35"/>
      <c r="AD19" s="35"/>
    </row>
    <row r="20" hidden="1" spans="1:30">
      <c r="A20" s="35"/>
      <c r="B20" s="36"/>
      <c r="C20" s="36"/>
      <c r="D20" s="37"/>
      <c r="E20" s="37"/>
      <c r="F20" s="37"/>
      <c r="G20" s="37"/>
      <c r="H20" s="37"/>
      <c r="I20" s="36"/>
      <c r="J20" s="36"/>
      <c r="K20" s="36"/>
      <c r="L20" s="37"/>
      <c r="M20" s="37"/>
      <c r="N20" s="37"/>
      <c r="O20" s="36"/>
      <c r="P20" s="41"/>
      <c r="Q20" s="36"/>
      <c r="R20" s="36"/>
      <c r="S20" s="36"/>
      <c r="T20" s="37"/>
      <c r="U20" s="37"/>
      <c r="V20" s="44"/>
      <c r="W20" s="36"/>
      <c r="X20" s="35"/>
      <c r="Y20" s="35"/>
      <c r="Z20" s="35"/>
      <c r="AA20" s="35"/>
      <c r="AB20" s="35"/>
      <c r="AC20" s="35"/>
      <c r="AD20" s="35"/>
    </row>
    <row r="21" hidden="1" spans="1:30">
      <c r="A21" s="35"/>
      <c r="B21" s="45"/>
      <c r="C21" s="36"/>
      <c r="D21" s="37"/>
      <c r="E21" s="37"/>
      <c r="F21" s="37"/>
      <c r="G21" s="37"/>
      <c r="H21" s="46"/>
      <c r="I21" s="45"/>
      <c r="J21" s="36"/>
      <c r="K21" s="45"/>
      <c r="L21" s="37"/>
      <c r="M21" s="37"/>
      <c r="N21" s="37"/>
      <c r="O21" s="36"/>
      <c r="P21" s="41"/>
      <c r="Q21" s="45"/>
      <c r="R21" s="45"/>
      <c r="S21" s="45"/>
      <c r="T21" s="37"/>
      <c r="U21" s="37"/>
      <c r="V21" s="44"/>
      <c r="W21" s="36"/>
      <c r="X21" s="35"/>
      <c r="Y21" s="35"/>
      <c r="Z21" s="35"/>
      <c r="AA21" s="35"/>
      <c r="AB21" s="35"/>
      <c r="AC21" s="35"/>
      <c r="AD21" s="35"/>
    </row>
    <row r="22" hidden="1" spans="1:30">
      <c r="A22" s="35"/>
      <c r="B22" s="41"/>
      <c r="C22" s="36"/>
      <c r="D22" s="37"/>
      <c r="E22" s="37"/>
      <c r="F22" s="41"/>
      <c r="G22" s="41"/>
      <c r="H22" s="41"/>
      <c r="I22" s="45"/>
      <c r="J22" s="36"/>
      <c r="K22" s="45"/>
      <c r="L22" s="37"/>
      <c r="M22" s="37"/>
      <c r="N22" s="37"/>
      <c r="O22" s="36"/>
      <c r="P22" s="41"/>
      <c r="Q22" s="41"/>
      <c r="R22" s="41"/>
      <c r="S22" s="41"/>
      <c r="T22" s="41"/>
      <c r="U22" s="41"/>
      <c r="V22" s="41"/>
      <c r="W22" s="41"/>
      <c r="X22" s="35"/>
      <c r="Y22" s="35"/>
      <c r="Z22" s="35"/>
      <c r="AA22" s="35"/>
      <c r="AB22" s="35"/>
      <c r="AC22" s="35"/>
      <c r="AD22" s="35"/>
    </row>
    <row r="23" hidden="1" spans="1:30">
      <c r="A23" s="35"/>
      <c r="B23" s="54"/>
      <c r="C23" s="36"/>
      <c r="D23" s="37"/>
      <c r="E23" s="37"/>
      <c r="F23" s="54"/>
      <c r="G23" s="41"/>
      <c r="H23" s="55"/>
      <c r="I23" s="54"/>
      <c r="J23" s="36"/>
      <c r="K23" s="54"/>
      <c r="L23" s="54"/>
      <c r="M23" s="54"/>
      <c r="N23" s="54"/>
      <c r="O23" s="36"/>
      <c r="P23" s="36"/>
      <c r="Q23" s="54"/>
      <c r="R23" s="54"/>
      <c r="S23" s="54"/>
      <c r="T23" s="54"/>
      <c r="U23" s="54"/>
      <c r="V23" s="54"/>
      <c r="W23" s="54"/>
      <c r="X23" s="35"/>
      <c r="Y23" s="35"/>
      <c r="Z23" s="35"/>
      <c r="AA23" s="35"/>
      <c r="AB23" s="35"/>
      <c r="AC23" s="35"/>
      <c r="AD23" s="35"/>
    </row>
    <row r="24" ht="47" hidden="1" customHeight="1" spans="1:30">
      <c r="A24" s="35"/>
      <c r="B24" s="36"/>
      <c r="C24" s="36"/>
      <c r="D24" s="37"/>
      <c r="E24" s="36"/>
      <c r="F24" s="56"/>
      <c r="G24" s="41"/>
      <c r="H24" s="56"/>
      <c r="I24" s="36"/>
      <c r="J24" s="36"/>
      <c r="K24" s="36"/>
      <c r="L24" s="37"/>
      <c r="M24" s="41"/>
      <c r="N24" s="41"/>
      <c r="O24" s="36"/>
      <c r="P24" s="36"/>
      <c r="Q24" s="36"/>
      <c r="R24" s="36"/>
      <c r="S24" s="36"/>
      <c r="T24" s="57"/>
      <c r="U24" s="36"/>
      <c r="V24" s="56"/>
      <c r="W24" s="56"/>
      <c r="X24" s="35"/>
      <c r="Y24" s="35"/>
      <c r="Z24" s="35"/>
      <c r="AA24" s="35"/>
      <c r="AB24" s="35"/>
      <c r="AC24" s="35"/>
      <c r="AD24" s="35"/>
    </row>
    <row r="25" ht="55" hidden="1" customHeight="1" spans="1:30">
      <c r="A25" s="58" t="s">
        <v>253</v>
      </c>
      <c r="B25" s="58"/>
      <c r="C25" s="58"/>
      <c r="D25" s="58"/>
      <c r="E25" s="58"/>
      <c r="F25" s="58"/>
      <c r="G25" s="58"/>
      <c r="H25" s="58"/>
      <c r="I25" s="51">
        <f t="shared" ref="I25:N25" si="5">SUM(I26:I35)</f>
        <v>0</v>
      </c>
      <c r="J25" s="36">
        <f>K25+L25+M25+N25</f>
        <v>0</v>
      </c>
      <c r="K25" s="51">
        <f t="shared" si="5"/>
        <v>0</v>
      </c>
      <c r="L25" s="51">
        <f t="shared" si="5"/>
        <v>0</v>
      </c>
      <c r="M25" s="51">
        <f t="shared" si="5"/>
        <v>0</v>
      </c>
      <c r="N25" s="51">
        <f t="shared" si="5"/>
        <v>0</v>
      </c>
      <c r="O25" s="51"/>
      <c r="P25" s="51"/>
      <c r="Q25" s="51">
        <f t="shared" ref="Q25:U25" si="6">SUM(Q26:Q35)</f>
        <v>0</v>
      </c>
      <c r="R25" s="51">
        <f t="shared" si="6"/>
        <v>0</v>
      </c>
      <c r="S25" s="51">
        <f t="shared" si="6"/>
        <v>0</v>
      </c>
      <c r="T25" s="51">
        <f t="shared" si="6"/>
        <v>0</v>
      </c>
      <c r="U25" s="51">
        <f t="shared" si="6"/>
        <v>0</v>
      </c>
      <c r="V25" s="51"/>
      <c r="W25" s="51"/>
      <c r="X25" s="35"/>
      <c r="Y25" s="35"/>
      <c r="Z25" s="35"/>
      <c r="AA25" s="35"/>
      <c r="AB25" s="35"/>
      <c r="AC25" s="35"/>
      <c r="AD25" s="35"/>
    </row>
    <row r="26" hidden="1" spans="1:30">
      <c r="A26" s="59"/>
      <c r="B26" s="59"/>
      <c r="C26" s="60"/>
      <c r="D26" s="61"/>
      <c r="E26" s="61"/>
      <c r="F26" s="61"/>
      <c r="G26" s="61"/>
      <c r="H26" s="61"/>
      <c r="I26" s="61"/>
      <c r="J26" s="62"/>
      <c r="K26" s="61"/>
      <c r="L26" s="61"/>
      <c r="M26" s="61"/>
      <c r="N26" s="61"/>
      <c r="O26" s="61"/>
      <c r="P26" s="61"/>
      <c r="Q26" s="61"/>
      <c r="R26" s="61"/>
      <c r="S26" s="61"/>
      <c r="T26" s="61"/>
      <c r="U26" s="61"/>
      <c r="V26" s="63"/>
      <c r="W26" s="61"/>
      <c r="X26" s="35"/>
      <c r="Y26" s="35"/>
      <c r="Z26" s="35"/>
      <c r="AA26" s="35"/>
      <c r="AB26" s="35"/>
      <c r="AC26" s="35"/>
      <c r="AD26" s="35"/>
    </row>
    <row r="27" hidden="1" spans="1:30">
      <c r="A27" s="59"/>
      <c r="B27" s="59"/>
      <c r="C27" s="60"/>
      <c r="D27" s="64"/>
      <c r="E27" s="65"/>
      <c r="F27" s="66"/>
      <c r="G27" s="64"/>
      <c r="H27" s="67"/>
      <c r="I27" s="59"/>
      <c r="J27" s="36"/>
      <c r="K27" s="68"/>
      <c r="L27" s="68"/>
      <c r="M27" s="68"/>
      <c r="N27" s="68"/>
      <c r="O27" s="64"/>
      <c r="P27" s="64"/>
      <c r="Q27" s="64"/>
      <c r="R27" s="64"/>
      <c r="S27" s="64"/>
      <c r="T27" s="64"/>
      <c r="U27" s="64"/>
      <c r="V27" s="67"/>
      <c r="W27" s="66"/>
      <c r="X27" s="35"/>
      <c r="Y27" s="35"/>
      <c r="Z27" s="35"/>
      <c r="AA27" s="35"/>
      <c r="AB27" s="35"/>
      <c r="AC27" s="35"/>
      <c r="AD27" s="35"/>
    </row>
    <row r="28" hidden="1" spans="1:30">
      <c r="A28" s="59"/>
      <c r="B28" s="59"/>
      <c r="C28" s="60"/>
      <c r="D28" s="64"/>
      <c r="E28" s="69"/>
      <c r="F28" s="69"/>
      <c r="G28" s="64"/>
      <c r="H28" s="69"/>
      <c r="I28" s="59"/>
      <c r="J28" s="36"/>
      <c r="K28" s="68"/>
      <c r="L28" s="68"/>
      <c r="M28" s="68"/>
      <c r="N28" s="68"/>
      <c r="O28" s="64"/>
      <c r="P28" s="64"/>
      <c r="Q28" s="64"/>
      <c r="R28" s="64"/>
      <c r="S28" s="64"/>
      <c r="T28" s="64"/>
      <c r="U28" s="64"/>
      <c r="V28" s="69"/>
      <c r="W28" s="69"/>
      <c r="X28" s="35"/>
      <c r="Y28" s="35"/>
      <c r="Z28" s="35"/>
      <c r="AA28" s="35"/>
      <c r="AB28" s="35"/>
      <c r="AC28" s="35"/>
      <c r="AD28" s="35"/>
    </row>
    <row r="29" hidden="1" spans="1:30">
      <c r="A29" s="59"/>
      <c r="B29" s="59"/>
      <c r="C29" s="60"/>
      <c r="D29" s="70"/>
      <c r="E29" s="65"/>
      <c r="F29" s="70"/>
      <c r="G29" s="69"/>
      <c r="H29" s="71"/>
      <c r="I29" s="59"/>
      <c r="J29" s="36"/>
      <c r="K29" s="68"/>
      <c r="L29" s="68"/>
      <c r="M29" s="68"/>
      <c r="N29" s="68"/>
      <c r="O29" s="64"/>
      <c r="P29" s="64"/>
      <c r="Q29" s="64"/>
      <c r="R29" s="64"/>
      <c r="S29" s="64"/>
      <c r="T29" s="64"/>
      <c r="U29" s="64"/>
      <c r="V29" s="66"/>
      <c r="W29" s="59"/>
      <c r="X29" s="35"/>
      <c r="Y29" s="35"/>
      <c r="Z29" s="35"/>
      <c r="AA29" s="35"/>
      <c r="AB29" s="35"/>
      <c r="AC29" s="35"/>
      <c r="AD29" s="35"/>
    </row>
    <row r="30" hidden="1" spans="1:30">
      <c r="A30" s="59"/>
      <c r="B30" s="59"/>
      <c r="C30" s="60"/>
      <c r="D30" s="64"/>
      <c r="E30" s="64"/>
      <c r="F30" s="64"/>
      <c r="G30" s="64"/>
      <c r="H30" s="64"/>
      <c r="I30" s="59"/>
      <c r="J30" s="36"/>
      <c r="K30" s="68"/>
      <c r="L30" s="68"/>
      <c r="M30" s="68"/>
      <c r="N30" s="68"/>
      <c r="O30" s="64"/>
      <c r="P30" s="64"/>
      <c r="Q30" s="64"/>
      <c r="R30" s="64"/>
      <c r="S30" s="64"/>
      <c r="T30" s="64"/>
      <c r="U30" s="64"/>
      <c r="V30" s="72"/>
      <c r="W30" s="59"/>
      <c r="X30" s="35"/>
      <c r="Y30" s="35"/>
      <c r="Z30" s="35"/>
      <c r="AA30" s="35"/>
      <c r="AB30" s="35"/>
      <c r="AC30" s="35"/>
      <c r="AD30" s="35"/>
    </row>
    <row r="31" hidden="1" spans="1:30">
      <c r="A31" s="59"/>
      <c r="B31" s="59"/>
      <c r="C31" s="60"/>
      <c r="D31" s="64"/>
      <c r="E31" s="73"/>
      <c r="F31" s="74"/>
      <c r="G31" s="64"/>
      <c r="H31" s="69"/>
      <c r="I31" s="59"/>
      <c r="J31" s="36"/>
      <c r="K31" s="68"/>
      <c r="L31" s="68"/>
      <c r="M31" s="68"/>
      <c r="N31" s="68"/>
      <c r="O31" s="64"/>
      <c r="P31" s="64"/>
      <c r="Q31" s="75"/>
      <c r="R31" s="76"/>
      <c r="S31" s="76"/>
      <c r="T31" s="76"/>
      <c r="U31" s="76"/>
      <c r="V31" s="75"/>
      <c r="W31" s="59"/>
      <c r="X31" s="35"/>
      <c r="Y31" s="35"/>
      <c r="Z31" s="35"/>
      <c r="AA31" s="35"/>
      <c r="AB31" s="35"/>
      <c r="AC31" s="35"/>
      <c r="AD31" s="35"/>
    </row>
    <row r="32" hidden="1" spans="1:30">
      <c r="A32" s="59"/>
      <c r="B32" s="59"/>
      <c r="C32" s="60"/>
      <c r="D32" s="64"/>
      <c r="E32" s="64"/>
      <c r="F32" s="64"/>
      <c r="G32" s="64"/>
      <c r="H32" s="69"/>
      <c r="I32" s="59"/>
      <c r="J32" s="36"/>
      <c r="K32" s="68"/>
      <c r="L32" s="68"/>
      <c r="M32" s="68"/>
      <c r="N32" s="68"/>
      <c r="O32" s="64"/>
      <c r="P32" s="64"/>
      <c r="Q32" s="64"/>
      <c r="R32" s="64"/>
      <c r="S32" s="64"/>
      <c r="T32" s="64"/>
      <c r="U32" s="64"/>
      <c r="V32" s="64"/>
      <c r="W32" s="59"/>
      <c r="X32" s="35"/>
      <c r="Y32" s="35"/>
      <c r="Z32" s="35"/>
      <c r="AA32" s="35"/>
      <c r="AB32" s="35"/>
      <c r="AC32" s="35"/>
      <c r="AD32" s="35"/>
    </row>
    <row r="33" hidden="1" spans="1:30">
      <c r="A33" s="59"/>
      <c r="B33" s="59"/>
      <c r="C33" s="60"/>
      <c r="D33" s="64"/>
      <c r="E33" s="69"/>
      <c r="F33" s="69"/>
      <c r="G33" s="64"/>
      <c r="H33" s="69"/>
      <c r="I33" s="59"/>
      <c r="J33" s="36"/>
      <c r="K33" s="68"/>
      <c r="L33" s="68"/>
      <c r="M33" s="68"/>
      <c r="N33" s="68"/>
      <c r="O33" s="64"/>
      <c r="P33" s="64"/>
      <c r="Q33" s="68"/>
      <c r="R33" s="68"/>
      <c r="S33" s="68"/>
      <c r="T33" s="68"/>
      <c r="U33" s="68"/>
      <c r="V33" s="69"/>
      <c r="W33" s="59"/>
      <c r="X33" s="35"/>
      <c r="Y33" s="35"/>
      <c r="Z33" s="35"/>
      <c r="AA33" s="35"/>
      <c r="AB33" s="35"/>
      <c r="AC33" s="35"/>
      <c r="AD33" s="35"/>
    </row>
    <row r="34" hidden="1" spans="1:30">
      <c r="A34" s="59"/>
      <c r="B34" s="59"/>
      <c r="C34" s="60"/>
      <c r="D34" s="64"/>
      <c r="E34" s="69"/>
      <c r="F34" s="69"/>
      <c r="G34" s="69"/>
      <c r="H34" s="69"/>
      <c r="I34" s="59"/>
      <c r="J34" s="36"/>
      <c r="K34" s="68"/>
      <c r="L34" s="68"/>
      <c r="M34" s="68"/>
      <c r="N34" s="68"/>
      <c r="O34" s="64"/>
      <c r="P34" s="64"/>
      <c r="Q34" s="68"/>
      <c r="R34" s="68"/>
      <c r="S34" s="68"/>
      <c r="T34" s="68"/>
      <c r="U34" s="68"/>
      <c r="V34" s="69"/>
      <c r="W34" s="59"/>
      <c r="X34" s="35"/>
      <c r="Y34" s="35"/>
      <c r="Z34" s="35"/>
      <c r="AA34" s="35"/>
      <c r="AB34" s="35"/>
      <c r="AC34" s="35"/>
      <c r="AD34" s="35"/>
    </row>
    <row r="35" ht="61" hidden="1" customHeight="1" spans="1:30">
      <c r="A35" s="59"/>
      <c r="B35" s="60"/>
      <c r="C35" s="60"/>
      <c r="D35" s="74"/>
      <c r="E35" s="74"/>
      <c r="F35" s="74"/>
      <c r="G35" s="74"/>
      <c r="H35" s="74"/>
      <c r="I35" s="74"/>
      <c r="J35" s="36"/>
      <c r="K35" s="77"/>
      <c r="L35" s="77"/>
      <c r="M35" s="77"/>
      <c r="N35" s="77"/>
      <c r="O35" s="64"/>
      <c r="P35" s="64"/>
      <c r="Q35" s="77"/>
      <c r="R35" s="77"/>
      <c r="S35" s="77"/>
      <c r="T35" s="74"/>
      <c r="U35" s="74"/>
      <c r="V35" s="74"/>
      <c r="W35" s="74"/>
      <c r="X35" s="35"/>
      <c r="Y35" s="35"/>
      <c r="Z35" s="35"/>
      <c r="AA35" s="35"/>
      <c r="AB35" s="35"/>
      <c r="AC35" s="35"/>
      <c r="AD35" s="35"/>
    </row>
    <row r="36" ht="53" hidden="1" customHeight="1" spans="1:30">
      <c r="A36" s="32" t="s">
        <v>254</v>
      </c>
      <c r="B36" s="32"/>
      <c r="C36" s="32"/>
      <c r="D36" s="32"/>
      <c r="E36" s="32"/>
      <c r="F36" s="32"/>
      <c r="G36" s="32"/>
      <c r="H36" s="32"/>
      <c r="I36" s="78">
        <f t="shared" ref="I36:N36" si="7">SUM(I37:I45)</f>
        <v>0</v>
      </c>
      <c r="J36" s="36">
        <f>K36+L36+M36+N36</f>
        <v>0</v>
      </c>
      <c r="K36" s="78">
        <f t="shared" si="7"/>
        <v>0</v>
      </c>
      <c r="L36" s="78">
        <f t="shared" si="7"/>
        <v>0</v>
      </c>
      <c r="M36" s="78">
        <f t="shared" si="7"/>
        <v>0</v>
      </c>
      <c r="N36" s="78">
        <f t="shared" si="7"/>
        <v>0</v>
      </c>
      <c r="O36" s="78"/>
      <c r="P36" s="78"/>
      <c r="Q36" s="78">
        <f t="shared" ref="Q36:U36" si="8">SUM(Q37:Q45)</f>
        <v>0</v>
      </c>
      <c r="R36" s="78">
        <f t="shared" si="8"/>
        <v>0</v>
      </c>
      <c r="S36" s="78">
        <f t="shared" si="8"/>
        <v>0</v>
      </c>
      <c r="T36" s="78">
        <f t="shared" si="8"/>
        <v>0</v>
      </c>
      <c r="U36" s="78">
        <f t="shared" si="8"/>
        <v>0</v>
      </c>
      <c r="V36" s="79"/>
      <c r="W36" s="78"/>
      <c r="X36" s="35"/>
      <c r="Y36" s="35"/>
      <c r="Z36" s="35"/>
      <c r="AA36" s="35"/>
      <c r="AB36" s="35"/>
      <c r="AC36" s="35"/>
      <c r="AD36" s="35"/>
    </row>
    <row r="37" hidden="1" spans="1:30">
      <c r="A37" s="60"/>
      <c r="B37" s="74"/>
      <c r="C37" s="74"/>
      <c r="D37" s="74"/>
      <c r="E37" s="74"/>
      <c r="F37" s="74"/>
      <c r="G37" s="74"/>
      <c r="H37" s="74"/>
      <c r="I37" s="74"/>
      <c r="J37" s="36"/>
      <c r="K37" s="74"/>
      <c r="L37" s="74"/>
      <c r="M37" s="74"/>
      <c r="N37" s="74"/>
      <c r="O37" s="74"/>
      <c r="P37" s="74"/>
      <c r="Q37" s="74"/>
      <c r="R37" s="74"/>
      <c r="S37" s="74"/>
      <c r="T37" s="74"/>
      <c r="U37" s="74"/>
      <c r="V37" s="74"/>
      <c r="W37" s="74"/>
      <c r="X37" s="35"/>
      <c r="Y37" s="35"/>
      <c r="Z37" s="35"/>
      <c r="AA37" s="35"/>
      <c r="AB37" s="35"/>
      <c r="AC37" s="35"/>
      <c r="AD37" s="35"/>
    </row>
    <row r="38" ht="152" hidden="1" customHeight="1" spans="1:30">
      <c r="A38" s="60"/>
      <c r="B38" s="74"/>
      <c r="C38" s="74"/>
      <c r="D38" s="74"/>
      <c r="E38" s="74"/>
      <c r="F38" s="74"/>
      <c r="G38" s="74"/>
      <c r="H38" s="74"/>
      <c r="I38" s="74"/>
      <c r="J38" s="36"/>
      <c r="K38" s="74"/>
      <c r="L38" s="74"/>
      <c r="M38" s="74"/>
      <c r="N38" s="74"/>
      <c r="O38" s="74"/>
      <c r="P38" s="74"/>
      <c r="Q38" s="74"/>
      <c r="R38" s="74"/>
      <c r="S38" s="74"/>
      <c r="T38" s="74"/>
      <c r="U38" s="74"/>
      <c r="V38" s="74"/>
      <c r="W38" s="74"/>
      <c r="X38" s="35"/>
      <c r="Y38" s="35"/>
      <c r="Z38" s="35"/>
      <c r="AA38" s="35"/>
      <c r="AB38" s="35"/>
      <c r="AC38" s="35"/>
      <c r="AD38" s="35"/>
    </row>
    <row r="39" hidden="1" spans="1:30">
      <c r="A39" s="60"/>
      <c r="B39" s="74"/>
      <c r="C39" s="74"/>
      <c r="D39" s="74"/>
      <c r="E39" s="74"/>
      <c r="F39" s="74"/>
      <c r="G39" s="74"/>
      <c r="H39" s="74"/>
      <c r="I39" s="74"/>
      <c r="J39" s="36"/>
      <c r="K39" s="74"/>
      <c r="L39" s="74"/>
      <c r="M39" s="74"/>
      <c r="N39" s="74"/>
      <c r="O39" s="74"/>
      <c r="P39" s="74"/>
      <c r="Q39" s="74"/>
      <c r="R39" s="74"/>
      <c r="S39" s="74"/>
      <c r="T39" s="74"/>
      <c r="U39" s="74"/>
      <c r="V39" s="74"/>
      <c r="W39" s="74"/>
      <c r="X39" s="35"/>
      <c r="Y39" s="35"/>
      <c r="Z39" s="35"/>
      <c r="AA39" s="35"/>
      <c r="AB39" s="35"/>
      <c r="AC39" s="35"/>
      <c r="AD39" s="35"/>
    </row>
    <row r="40" hidden="1" spans="1:30">
      <c r="A40" s="60"/>
      <c r="B40" s="74"/>
      <c r="C40" s="74"/>
      <c r="D40" s="74"/>
      <c r="E40" s="74"/>
      <c r="F40" s="74"/>
      <c r="G40" s="74"/>
      <c r="H40" s="74"/>
      <c r="I40" s="74"/>
      <c r="J40" s="36"/>
      <c r="K40" s="74"/>
      <c r="L40" s="74"/>
      <c r="M40" s="74"/>
      <c r="N40" s="74"/>
      <c r="O40" s="74"/>
      <c r="P40" s="74"/>
      <c r="Q40" s="74"/>
      <c r="R40" s="74"/>
      <c r="S40" s="74"/>
      <c r="T40" s="74"/>
      <c r="U40" s="74"/>
      <c r="V40" s="74"/>
      <c r="W40" s="74"/>
      <c r="X40" s="35"/>
      <c r="Y40" s="35"/>
      <c r="Z40" s="35"/>
      <c r="AA40" s="35"/>
      <c r="AB40" s="35"/>
      <c r="AC40" s="35"/>
      <c r="AD40" s="35"/>
    </row>
    <row r="41" hidden="1" spans="1:30">
      <c r="A41" s="60"/>
      <c r="B41" s="74"/>
      <c r="C41" s="74"/>
      <c r="D41" s="74"/>
      <c r="E41" s="74"/>
      <c r="F41" s="74"/>
      <c r="G41" s="74"/>
      <c r="H41" s="74"/>
      <c r="I41" s="74"/>
      <c r="J41" s="36"/>
      <c r="K41" s="74"/>
      <c r="L41" s="74"/>
      <c r="M41" s="74"/>
      <c r="N41" s="74"/>
      <c r="O41" s="74"/>
      <c r="P41" s="74"/>
      <c r="Q41" s="74"/>
      <c r="R41" s="74"/>
      <c r="S41" s="74"/>
      <c r="T41" s="74"/>
      <c r="U41" s="74"/>
      <c r="V41" s="74"/>
      <c r="W41" s="74"/>
      <c r="X41" s="35"/>
      <c r="Y41" s="35"/>
      <c r="Z41" s="35"/>
      <c r="AA41" s="35"/>
      <c r="AB41" s="35"/>
      <c r="AC41" s="35"/>
      <c r="AD41" s="35"/>
    </row>
    <row r="42" hidden="1" spans="1:30">
      <c r="A42" s="60"/>
      <c r="B42" s="74"/>
      <c r="C42" s="74"/>
      <c r="D42" s="74"/>
      <c r="E42" s="74"/>
      <c r="F42" s="74"/>
      <c r="G42" s="74"/>
      <c r="H42" s="74"/>
      <c r="I42" s="74"/>
      <c r="J42" s="36"/>
      <c r="K42" s="74"/>
      <c r="L42" s="74"/>
      <c r="M42" s="74"/>
      <c r="N42" s="74"/>
      <c r="O42" s="74"/>
      <c r="P42" s="74"/>
      <c r="Q42" s="80"/>
      <c r="R42" s="80"/>
      <c r="S42" s="80"/>
      <c r="T42" s="80"/>
      <c r="U42" s="80"/>
      <c r="V42" s="74"/>
      <c r="W42" s="74"/>
      <c r="X42" s="35"/>
      <c r="Y42" s="35"/>
      <c r="Z42" s="35"/>
      <c r="AA42" s="35"/>
      <c r="AB42" s="35"/>
      <c r="AC42" s="35"/>
      <c r="AD42" s="35"/>
    </row>
    <row r="43" hidden="1" spans="1:30">
      <c r="A43" s="60"/>
      <c r="B43" s="81"/>
      <c r="C43" s="81"/>
      <c r="D43" s="81"/>
      <c r="E43" s="81"/>
      <c r="F43" s="81"/>
      <c r="G43" s="74"/>
      <c r="H43" s="81"/>
      <c r="I43" s="81"/>
      <c r="J43" s="36"/>
      <c r="K43" s="81"/>
      <c r="L43" s="81"/>
      <c r="M43" s="81"/>
      <c r="N43" s="81"/>
      <c r="O43" s="81"/>
      <c r="P43" s="81"/>
      <c r="Q43" s="81"/>
      <c r="R43" s="81"/>
      <c r="S43" s="81"/>
      <c r="T43" s="80"/>
      <c r="U43" s="80"/>
      <c r="V43" s="81"/>
      <c r="W43" s="81"/>
      <c r="X43" s="35"/>
      <c r="Y43" s="35"/>
      <c r="Z43" s="35"/>
      <c r="AA43" s="35"/>
      <c r="AB43" s="35"/>
      <c r="AC43" s="35"/>
      <c r="AD43" s="35"/>
    </row>
    <row r="44" hidden="1" spans="1:30">
      <c r="A44" s="60"/>
      <c r="B44" s="81"/>
      <c r="C44" s="81"/>
      <c r="D44" s="81"/>
      <c r="E44" s="81"/>
      <c r="F44" s="81"/>
      <c r="G44" s="81"/>
      <c r="H44" s="81"/>
      <c r="I44" s="81"/>
      <c r="J44" s="36"/>
      <c r="K44" s="81"/>
      <c r="L44" s="81"/>
      <c r="M44" s="81"/>
      <c r="N44" s="81"/>
      <c r="O44" s="81"/>
      <c r="P44" s="81"/>
      <c r="Q44" s="80"/>
      <c r="R44" s="80"/>
      <c r="S44" s="80"/>
      <c r="T44" s="80"/>
      <c r="U44" s="80"/>
      <c r="V44" s="81"/>
      <c r="W44" s="81"/>
      <c r="X44" s="35"/>
      <c r="Y44" s="35"/>
      <c r="Z44" s="35"/>
      <c r="AA44" s="35"/>
      <c r="AB44" s="35"/>
      <c r="AC44" s="35"/>
      <c r="AD44" s="35"/>
    </row>
    <row r="45" hidden="1" spans="1:30">
      <c r="A45" s="60"/>
      <c r="B45" s="82"/>
      <c r="C45" s="82"/>
      <c r="D45" s="82"/>
      <c r="E45" s="82"/>
      <c r="F45" s="82"/>
      <c r="G45" s="82"/>
      <c r="H45" s="82"/>
      <c r="I45" s="82"/>
      <c r="J45" s="36"/>
      <c r="K45" s="82"/>
      <c r="L45" s="82"/>
      <c r="M45" s="82"/>
      <c r="N45" s="82"/>
      <c r="O45" s="82"/>
      <c r="P45" s="82"/>
      <c r="Q45" s="82"/>
      <c r="R45" s="82"/>
      <c r="S45" s="82"/>
      <c r="T45" s="82"/>
      <c r="U45" s="82"/>
      <c r="V45" s="82"/>
      <c r="W45" s="82"/>
      <c r="X45" s="35"/>
      <c r="Y45" s="35"/>
      <c r="Z45" s="35"/>
      <c r="AA45" s="35"/>
      <c r="AB45" s="35"/>
      <c r="AC45" s="35"/>
      <c r="AD45" s="35"/>
    </row>
    <row r="46" ht="74" customHeight="1" spans="1:30">
      <c r="A46" s="83" t="s">
        <v>23</v>
      </c>
      <c r="B46" s="83"/>
      <c r="C46" s="83"/>
      <c r="D46" s="83"/>
      <c r="E46" s="83"/>
      <c r="F46" s="83"/>
      <c r="G46" s="83"/>
      <c r="H46" s="83"/>
      <c r="I46" s="84">
        <f t="shared" ref="I46:N46" si="9">SUM(I47:I58)</f>
        <v>15975</v>
      </c>
      <c r="J46" s="36">
        <f>K46+L46+M46+N46</f>
        <v>2875</v>
      </c>
      <c r="K46" s="84">
        <f t="shared" si="9"/>
        <v>350</v>
      </c>
      <c r="L46" s="84">
        <f t="shared" si="9"/>
        <v>2450</v>
      </c>
      <c r="M46" s="84">
        <f t="shared" si="9"/>
        <v>37.5</v>
      </c>
      <c r="N46" s="84">
        <f t="shared" si="9"/>
        <v>37.5</v>
      </c>
      <c r="O46" s="84"/>
      <c r="P46" s="84"/>
      <c r="Q46" s="84">
        <f t="shared" ref="Q46:U46" si="10">SUM(Q47:Q58)</f>
        <v>18</v>
      </c>
      <c r="R46" s="84">
        <f t="shared" si="10"/>
        <v>2</v>
      </c>
      <c r="S46" s="84">
        <f t="shared" si="10"/>
        <v>16</v>
      </c>
      <c r="T46" s="84">
        <f t="shared" si="10"/>
        <v>25206</v>
      </c>
      <c r="U46" s="84">
        <f t="shared" si="10"/>
        <v>776</v>
      </c>
      <c r="V46" s="84"/>
      <c r="W46" s="84"/>
      <c r="X46" s="35"/>
      <c r="Y46" s="35"/>
      <c r="Z46" s="35"/>
      <c r="AA46" s="35"/>
      <c r="AB46" s="35"/>
      <c r="AC46" s="35"/>
      <c r="AD46" s="35"/>
    </row>
    <row r="47" ht="134" customHeight="1" spans="1:30">
      <c r="A47" s="85">
        <v>1</v>
      </c>
      <c r="B47" s="85" t="s">
        <v>24</v>
      </c>
      <c r="C47" s="85" t="s">
        <v>25</v>
      </c>
      <c r="D47" s="85" t="s">
        <v>26</v>
      </c>
      <c r="E47" s="85" t="s">
        <v>27</v>
      </c>
      <c r="F47" s="77" t="s">
        <v>28</v>
      </c>
      <c r="G47" s="77" t="s">
        <v>29</v>
      </c>
      <c r="H47" s="77" t="s">
        <v>255</v>
      </c>
      <c r="I47" s="85">
        <v>11000</v>
      </c>
      <c r="J47" s="36">
        <v>800</v>
      </c>
      <c r="K47" s="85"/>
      <c r="L47" s="85">
        <v>800</v>
      </c>
      <c r="M47" s="86"/>
      <c r="N47" s="85"/>
      <c r="O47" s="85" t="s">
        <v>31</v>
      </c>
      <c r="P47" s="85" t="s">
        <v>32</v>
      </c>
      <c r="Q47" s="85">
        <v>7</v>
      </c>
      <c r="R47" s="85">
        <v>1</v>
      </c>
      <c r="S47" s="85">
        <v>6</v>
      </c>
      <c r="T47" s="85">
        <v>11087</v>
      </c>
      <c r="U47" s="85">
        <v>402</v>
      </c>
      <c r="V47" s="85" t="s">
        <v>33</v>
      </c>
      <c r="W47" s="85" t="s">
        <v>34</v>
      </c>
      <c r="X47" s="35" t="s">
        <v>256</v>
      </c>
      <c r="Y47" s="35" t="s">
        <v>256</v>
      </c>
      <c r="Z47" s="35" t="s">
        <v>256</v>
      </c>
      <c r="AA47" s="35" t="s">
        <v>256</v>
      </c>
      <c r="AB47" s="35" t="s">
        <v>256</v>
      </c>
      <c r="AC47" s="35" t="s">
        <v>256</v>
      </c>
      <c r="AD47" s="35"/>
    </row>
    <row r="48" ht="140" customHeight="1" spans="1:30">
      <c r="A48" s="85">
        <v>2</v>
      </c>
      <c r="B48" s="85" t="s">
        <v>24</v>
      </c>
      <c r="C48" s="85" t="s">
        <v>25</v>
      </c>
      <c r="D48" s="85" t="s">
        <v>26</v>
      </c>
      <c r="E48" s="85" t="s">
        <v>35</v>
      </c>
      <c r="F48" s="77" t="s">
        <v>36</v>
      </c>
      <c r="G48" s="77" t="s">
        <v>37</v>
      </c>
      <c r="H48" s="77" t="s">
        <v>38</v>
      </c>
      <c r="I48" s="85">
        <v>4300</v>
      </c>
      <c r="J48" s="36">
        <v>1500</v>
      </c>
      <c r="K48" s="85"/>
      <c r="L48" s="85">
        <v>1500</v>
      </c>
      <c r="M48" s="69"/>
      <c r="N48" s="85"/>
      <c r="O48" s="85" t="s">
        <v>31</v>
      </c>
      <c r="P48" s="85" t="s">
        <v>32</v>
      </c>
      <c r="Q48" s="85">
        <v>7</v>
      </c>
      <c r="R48" s="85">
        <v>1</v>
      </c>
      <c r="S48" s="85">
        <v>6</v>
      </c>
      <c r="T48" s="85">
        <v>11435</v>
      </c>
      <c r="U48" s="85">
        <v>193</v>
      </c>
      <c r="V48" s="85" t="s">
        <v>39</v>
      </c>
      <c r="W48" s="85" t="s">
        <v>40</v>
      </c>
      <c r="X48" s="35" t="s">
        <v>256</v>
      </c>
      <c r="Y48" s="35" t="s">
        <v>256</v>
      </c>
      <c r="Z48" s="35" t="s">
        <v>256</v>
      </c>
      <c r="AA48" s="35" t="s">
        <v>256</v>
      </c>
      <c r="AB48" s="35" t="s">
        <v>256</v>
      </c>
      <c r="AC48" s="35" t="s">
        <v>256</v>
      </c>
      <c r="AD48" s="35"/>
    </row>
    <row r="49" ht="110" customHeight="1" spans="1:30">
      <c r="A49" s="85">
        <v>3</v>
      </c>
      <c r="B49" s="87" t="s">
        <v>24</v>
      </c>
      <c r="C49" s="87" t="s">
        <v>25</v>
      </c>
      <c r="D49" s="88" t="s">
        <v>26</v>
      </c>
      <c r="E49" s="88" t="s">
        <v>41</v>
      </c>
      <c r="F49" s="89" t="s">
        <v>42</v>
      </c>
      <c r="G49" s="90" t="s">
        <v>43</v>
      </c>
      <c r="H49" s="77" t="s">
        <v>44</v>
      </c>
      <c r="I49" s="85">
        <v>150</v>
      </c>
      <c r="J49" s="36">
        <v>125</v>
      </c>
      <c r="K49" s="85">
        <v>70</v>
      </c>
      <c r="L49" s="85">
        <v>30</v>
      </c>
      <c r="M49" s="69">
        <v>12.5</v>
      </c>
      <c r="N49" s="69">
        <v>12.5</v>
      </c>
      <c r="O49" s="85" t="s">
        <v>31</v>
      </c>
      <c r="P49" s="90" t="s">
        <v>45</v>
      </c>
      <c r="Q49" s="89">
        <v>1</v>
      </c>
      <c r="R49" s="89">
        <v>0</v>
      </c>
      <c r="S49" s="89">
        <v>1</v>
      </c>
      <c r="T49" s="89">
        <v>220</v>
      </c>
      <c r="U49" s="89">
        <v>61</v>
      </c>
      <c r="V49" s="85" t="s">
        <v>46</v>
      </c>
      <c r="W49" s="85" t="s">
        <v>47</v>
      </c>
      <c r="X49" s="35" t="s">
        <v>256</v>
      </c>
      <c r="Y49" s="35" t="s">
        <v>256</v>
      </c>
      <c r="Z49" s="35" t="s">
        <v>257</v>
      </c>
      <c r="AA49" s="35" t="s">
        <v>257</v>
      </c>
      <c r="AB49" s="35" t="s">
        <v>257</v>
      </c>
      <c r="AC49" s="35" t="s">
        <v>257</v>
      </c>
      <c r="AD49" s="35"/>
    </row>
    <row r="50" ht="84" customHeight="1" spans="1:30">
      <c r="A50" s="85">
        <v>4</v>
      </c>
      <c r="B50" s="87" t="s">
        <v>24</v>
      </c>
      <c r="C50" s="87" t="s">
        <v>25</v>
      </c>
      <c r="D50" s="88" t="s">
        <v>26</v>
      </c>
      <c r="E50" s="88" t="s">
        <v>41</v>
      </c>
      <c r="F50" s="87" t="s">
        <v>48</v>
      </c>
      <c r="G50" s="85" t="s">
        <v>49</v>
      </c>
      <c r="H50" s="87" t="s">
        <v>50</v>
      </c>
      <c r="I50" s="85">
        <v>100</v>
      </c>
      <c r="J50" s="36">
        <v>100</v>
      </c>
      <c r="K50" s="85">
        <v>70</v>
      </c>
      <c r="L50" s="85">
        <v>30</v>
      </c>
      <c r="M50" s="85"/>
      <c r="N50" s="85"/>
      <c r="O50" s="85" t="s">
        <v>31</v>
      </c>
      <c r="P50" s="85" t="s">
        <v>32</v>
      </c>
      <c r="Q50" s="85">
        <v>1</v>
      </c>
      <c r="R50" s="85">
        <v>0</v>
      </c>
      <c r="S50" s="85">
        <v>1</v>
      </c>
      <c r="T50" s="85">
        <v>1330</v>
      </c>
      <c r="U50" s="85">
        <v>15</v>
      </c>
      <c r="V50" s="87" t="s">
        <v>258</v>
      </c>
      <c r="W50" s="87" t="s">
        <v>259</v>
      </c>
      <c r="X50" s="35" t="s">
        <v>256</v>
      </c>
      <c r="Y50" s="35" t="s">
        <v>256</v>
      </c>
      <c r="Z50" s="35" t="s">
        <v>257</v>
      </c>
      <c r="AA50" s="35" t="s">
        <v>256</v>
      </c>
      <c r="AB50" s="35" t="s">
        <v>257</v>
      </c>
      <c r="AC50" s="35" t="s">
        <v>257</v>
      </c>
      <c r="AD50" s="35"/>
    </row>
    <row r="51" ht="84" customHeight="1" spans="1:30">
      <c r="A51" s="85">
        <v>5</v>
      </c>
      <c r="B51" s="87" t="s">
        <v>24</v>
      </c>
      <c r="C51" s="87" t="s">
        <v>25</v>
      </c>
      <c r="D51" s="88" t="s">
        <v>26</v>
      </c>
      <c r="E51" s="88" t="s">
        <v>41</v>
      </c>
      <c r="F51" s="87" t="s">
        <v>53</v>
      </c>
      <c r="G51" s="85" t="s">
        <v>54</v>
      </c>
      <c r="H51" s="87" t="s">
        <v>55</v>
      </c>
      <c r="I51" s="85">
        <v>100</v>
      </c>
      <c r="J51" s="36">
        <v>100</v>
      </c>
      <c r="K51" s="85">
        <v>70</v>
      </c>
      <c r="L51" s="85">
        <v>30</v>
      </c>
      <c r="M51" s="85"/>
      <c r="N51" s="85"/>
      <c r="O51" s="85" t="s">
        <v>31</v>
      </c>
      <c r="P51" s="85" t="s">
        <v>56</v>
      </c>
      <c r="Q51" s="85">
        <v>1</v>
      </c>
      <c r="R51" s="85">
        <v>0</v>
      </c>
      <c r="S51" s="85">
        <v>1</v>
      </c>
      <c r="T51" s="85">
        <v>345</v>
      </c>
      <c r="U51" s="85">
        <v>15</v>
      </c>
      <c r="V51" s="87" t="s">
        <v>260</v>
      </c>
      <c r="W51" s="87" t="s">
        <v>58</v>
      </c>
      <c r="X51" s="35" t="s">
        <v>256</v>
      </c>
      <c r="Y51" s="35" t="s">
        <v>256</v>
      </c>
      <c r="Z51" s="35" t="s">
        <v>257</v>
      </c>
      <c r="AA51" s="35" t="s">
        <v>257</v>
      </c>
      <c r="AB51" s="35" t="s">
        <v>257</v>
      </c>
      <c r="AC51" s="35" t="s">
        <v>257</v>
      </c>
      <c r="AD51" s="35"/>
    </row>
    <row r="52" ht="84" customHeight="1" spans="1:30">
      <c r="A52" s="85">
        <v>6</v>
      </c>
      <c r="B52" s="87" t="s">
        <v>24</v>
      </c>
      <c r="C52" s="87" t="s">
        <v>25</v>
      </c>
      <c r="D52" s="88" t="s">
        <v>26</v>
      </c>
      <c r="E52" s="88" t="s">
        <v>41</v>
      </c>
      <c r="F52" s="87" t="s">
        <v>59</v>
      </c>
      <c r="G52" s="85" t="s">
        <v>60</v>
      </c>
      <c r="H52" s="87" t="s">
        <v>61</v>
      </c>
      <c r="I52" s="85">
        <v>125</v>
      </c>
      <c r="J52" s="36">
        <v>125</v>
      </c>
      <c r="K52" s="85">
        <v>70</v>
      </c>
      <c r="L52" s="85">
        <v>30</v>
      </c>
      <c r="M52" s="85">
        <v>12.5</v>
      </c>
      <c r="N52" s="85">
        <v>12.5</v>
      </c>
      <c r="O52" s="85" t="s">
        <v>31</v>
      </c>
      <c r="P52" s="85" t="s">
        <v>56</v>
      </c>
      <c r="Q52" s="85"/>
      <c r="R52" s="85"/>
      <c r="S52" s="85"/>
      <c r="T52" s="85">
        <v>131</v>
      </c>
      <c r="U52" s="85">
        <v>6</v>
      </c>
      <c r="V52" s="87" t="s">
        <v>261</v>
      </c>
      <c r="W52" s="87" t="s">
        <v>63</v>
      </c>
      <c r="X52" s="35" t="s">
        <v>256</v>
      </c>
      <c r="Y52" s="35" t="s">
        <v>256</v>
      </c>
      <c r="Z52" s="35" t="s">
        <v>257</v>
      </c>
      <c r="AA52" s="35" t="s">
        <v>257</v>
      </c>
      <c r="AB52" s="35" t="s">
        <v>257</v>
      </c>
      <c r="AC52" s="35" t="s">
        <v>257</v>
      </c>
      <c r="AD52" s="35"/>
    </row>
    <row r="53" ht="101" customHeight="1" spans="1:30">
      <c r="A53" s="85">
        <v>7</v>
      </c>
      <c r="B53" s="85" t="s">
        <v>24</v>
      </c>
      <c r="C53" s="85" t="s">
        <v>25</v>
      </c>
      <c r="D53" s="85" t="s">
        <v>26</v>
      </c>
      <c r="E53" s="85" t="s">
        <v>262</v>
      </c>
      <c r="F53" s="89" t="s">
        <v>263</v>
      </c>
      <c r="G53" s="89" t="s">
        <v>264</v>
      </c>
      <c r="H53" s="89" t="s">
        <v>265</v>
      </c>
      <c r="I53" s="85">
        <v>200</v>
      </c>
      <c r="J53" s="36">
        <v>125</v>
      </c>
      <c r="K53" s="85">
        <v>70</v>
      </c>
      <c r="L53" s="85">
        <v>30</v>
      </c>
      <c r="M53" s="85">
        <v>12.5</v>
      </c>
      <c r="N53" s="85">
        <v>12.5</v>
      </c>
      <c r="O53" s="85" t="s">
        <v>31</v>
      </c>
      <c r="P53" s="85" t="s">
        <v>32</v>
      </c>
      <c r="Q53" s="85">
        <v>1</v>
      </c>
      <c r="R53" s="85">
        <v>0</v>
      </c>
      <c r="S53" s="85">
        <v>1</v>
      </c>
      <c r="T53" s="85">
        <v>658</v>
      </c>
      <c r="U53" s="85">
        <v>84</v>
      </c>
      <c r="V53" s="85" t="s">
        <v>266</v>
      </c>
      <c r="W53" s="85" t="s">
        <v>267</v>
      </c>
      <c r="X53" s="35" t="s">
        <v>256</v>
      </c>
      <c r="Y53" s="35" t="s">
        <v>256</v>
      </c>
      <c r="Z53" s="35" t="s">
        <v>257</v>
      </c>
      <c r="AA53" s="35" t="s">
        <v>257</v>
      </c>
      <c r="AB53" s="35" t="s">
        <v>257</v>
      </c>
      <c r="AC53" s="35" t="s">
        <v>257</v>
      </c>
      <c r="AD53" s="35"/>
    </row>
    <row r="54" ht="25" customHeight="1" spans="1:30">
      <c r="A54" s="85"/>
      <c r="B54" s="87"/>
      <c r="C54" s="87"/>
      <c r="D54" s="85"/>
      <c r="E54" s="85"/>
      <c r="F54" s="85"/>
      <c r="G54" s="85"/>
      <c r="H54" s="85"/>
      <c r="I54" s="85"/>
      <c r="J54" s="36"/>
      <c r="K54" s="85"/>
      <c r="L54" s="85"/>
      <c r="M54" s="85"/>
      <c r="N54" s="85"/>
      <c r="O54" s="69"/>
      <c r="P54" s="69"/>
      <c r="Q54" s="85"/>
      <c r="R54" s="85"/>
      <c r="S54" s="85"/>
      <c r="T54" s="85"/>
      <c r="U54" s="85"/>
      <c r="V54" s="85"/>
      <c r="W54" s="85"/>
      <c r="X54" s="35"/>
      <c r="Y54" s="35"/>
      <c r="Z54" s="35"/>
      <c r="AA54" s="35"/>
      <c r="AB54" s="35"/>
      <c r="AC54" s="35"/>
      <c r="AD54" s="35"/>
    </row>
    <row r="55" ht="25" customHeight="1" spans="1:30">
      <c r="A55" s="85"/>
      <c r="B55" s="87"/>
      <c r="C55" s="87"/>
      <c r="D55" s="85"/>
      <c r="E55" s="85"/>
      <c r="F55" s="85"/>
      <c r="G55" s="85"/>
      <c r="H55" s="85"/>
      <c r="I55" s="85"/>
      <c r="J55" s="36"/>
      <c r="K55" s="85"/>
      <c r="L55" s="85"/>
      <c r="M55" s="85"/>
      <c r="N55" s="85"/>
      <c r="O55" s="69"/>
      <c r="P55" s="69"/>
      <c r="Q55" s="85"/>
      <c r="R55" s="85"/>
      <c r="S55" s="85"/>
      <c r="T55" s="85"/>
      <c r="U55" s="85"/>
      <c r="V55" s="85"/>
      <c r="W55" s="85"/>
      <c r="X55" s="35"/>
      <c r="Y55" s="35"/>
      <c r="Z55" s="35"/>
      <c r="AA55" s="35"/>
      <c r="AB55" s="35"/>
      <c r="AC55" s="35"/>
      <c r="AD55" s="35"/>
    </row>
    <row r="56" ht="25" customHeight="1" spans="1:30">
      <c r="A56" s="85"/>
      <c r="B56" s="87"/>
      <c r="C56" s="87"/>
      <c r="D56" s="85"/>
      <c r="E56" s="85"/>
      <c r="F56" s="85"/>
      <c r="G56" s="85"/>
      <c r="H56" s="85"/>
      <c r="I56" s="85"/>
      <c r="J56" s="36"/>
      <c r="K56" s="85"/>
      <c r="L56" s="85"/>
      <c r="M56" s="85"/>
      <c r="N56" s="85"/>
      <c r="O56" s="69"/>
      <c r="P56" s="69"/>
      <c r="Q56" s="85"/>
      <c r="R56" s="85"/>
      <c r="S56" s="85"/>
      <c r="T56" s="85"/>
      <c r="U56" s="85"/>
      <c r="V56" s="85"/>
      <c r="W56" s="85"/>
      <c r="X56" s="35"/>
      <c r="Y56" s="35"/>
      <c r="Z56" s="35"/>
      <c r="AA56" s="35"/>
      <c r="AB56" s="35"/>
      <c r="AC56" s="35"/>
      <c r="AD56" s="35"/>
    </row>
    <row r="57" ht="25" customHeight="1" spans="1:30">
      <c r="A57" s="85"/>
      <c r="B57" s="85"/>
      <c r="C57" s="85"/>
      <c r="D57" s="85"/>
      <c r="E57" s="85"/>
      <c r="F57" s="91"/>
      <c r="G57" s="85"/>
      <c r="H57" s="91"/>
      <c r="I57" s="91"/>
      <c r="J57" s="36"/>
      <c r="K57" s="91"/>
      <c r="L57" s="91"/>
      <c r="M57" s="91"/>
      <c r="N57" s="91"/>
      <c r="O57" s="85"/>
      <c r="P57" s="85"/>
      <c r="Q57" s="91"/>
      <c r="R57" s="91"/>
      <c r="S57" s="91"/>
      <c r="T57" s="91"/>
      <c r="U57" s="91"/>
      <c r="V57" s="91"/>
      <c r="W57" s="91"/>
      <c r="X57" s="35"/>
      <c r="Y57" s="35"/>
      <c r="Z57" s="35"/>
      <c r="AA57" s="35"/>
      <c r="AB57" s="35"/>
      <c r="AC57" s="35"/>
      <c r="AD57" s="35"/>
    </row>
    <row r="58" ht="25" customHeight="1" spans="1:30">
      <c r="A58" s="85"/>
      <c r="B58" s="85"/>
      <c r="C58" s="85"/>
      <c r="D58" s="91"/>
      <c r="E58" s="85"/>
      <c r="F58" s="91"/>
      <c r="G58" s="85"/>
      <c r="H58" s="91"/>
      <c r="I58" s="91"/>
      <c r="J58" s="36"/>
      <c r="K58" s="91"/>
      <c r="L58" s="91"/>
      <c r="M58" s="91"/>
      <c r="N58" s="91"/>
      <c r="O58" s="85"/>
      <c r="P58" s="85"/>
      <c r="Q58" s="91"/>
      <c r="R58" s="91"/>
      <c r="S58" s="91"/>
      <c r="T58" s="91"/>
      <c r="U58" s="91"/>
      <c r="V58" s="91"/>
      <c r="W58" s="91"/>
      <c r="X58" s="35"/>
      <c r="Y58" s="35"/>
      <c r="Z58" s="35"/>
      <c r="AA58" s="35"/>
      <c r="AB58" s="35"/>
      <c r="AC58" s="35"/>
      <c r="AD58" s="35"/>
    </row>
    <row r="59" hidden="1" spans="1:30">
      <c r="A59" s="92" t="s">
        <v>73</v>
      </c>
      <c r="B59" s="93"/>
      <c r="C59" s="93"/>
      <c r="D59" s="93"/>
      <c r="E59" s="93"/>
      <c r="F59" s="93"/>
      <c r="G59" s="93"/>
      <c r="H59" s="94"/>
      <c r="I59" s="79">
        <f t="shared" ref="I59:N59" si="11">SUM(I60:I68)</f>
        <v>0</v>
      </c>
      <c r="J59" s="36">
        <f>K59+L59+M59+N59</f>
        <v>0</v>
      </c>
      <c r="K59" s="79">
        <f t="shared" si="11"/>
        <v>0</v>
      </c>
      <c r="L59" s="79">
        <f t="shared" si="11"/>
        <v>0</v>
      </c>
      <c r="M59" s="79">
        <f t="shared" si="11"/>
        <v>0</v>
      </c>
      <c r="N59" s="79">
        <f t="shared" si="11"/>
        <v>0</v>
      </c>
      <c r="O59" s="79"/>
      <c r="P59" s="79"/>
      <c r="Q59" s="79">
        <f t="shared" ref="Q59:U59" si="12">SUM(Q60:Q68)</f>
        <v>0</v>
      </c>
      <c r="R59" s="79">
        <f t="shared" si="12"/>
        <v>0</v>
      </c>
      <c r="S59" s="79">
        <f t="shared" si="12"/>
        <v>0</v>
      </c>
      <c r="T59" s="79">
        <f t="shared" si="12"/>
        <v>0</v>
      </c>
      <c r="U59" s="79">
        <f t="shared" si="12"/>
        <v>0</v>
      </c>
      <c r="V59" s="95"/>
      <c r="W59" s="96"/>
    </row>
    <row r="60" hidden="1" spans="1:30">
      <c r="A60" s="41"/>
      <c r="B60" s="41"/>
      <c r="C60" s="41"/>
      <c r="D60" s="41"/>
      <c r="E60" s="41"/>
      <c r="F60" s="41"/>
      <c r="G60" s="41"/>
      <c r="H60" s="97"/>
      <c r="I60" s="98"/>
      <c r="J60" s="36"/>
      <c r="K60" s="98"/>
      <c r="L60" s="98"/>
      <c r="M60" s="41"/>
      <c r="N60" s="41"/>
      <c r="O60" s="45"/>
      <c r="P60" s="41"/>
      <c r="Q60" s="41"/>
      <c r="R60" s="41"/>
      <c r="S60" s="41"/>
      <c r="T60" s="41"/>
      <c r="U60" s="41"/>
      <c r="V60" s="97"/>
      <c r="W60" s="97"/>
    </row>
    <row r="61" hidden="1" spans="1:30">
      <c r="A61" s="41"/>
      <c r="B61" s="41"/>
      <c r="C61" s="41"/>
      <c r="D61" s="41"/>
      <c r="E61" s="45"/>
      <c r="F61" s="45"/>
      <c r="G61" s="45"/>
      <c r="H61" s="99"/>
      <c r="I61" s="100"/>
      <c r="J61" s="36"/>
      <c r="K61" s="100"/>
      <c r="L61" s="100"/>
      <c r="M61" s="101"/>
      <c r="N61" s="101"/>
      <c r="O61" s="45"/>
      <c r="P61" s="41"/>
      <c r="Q61" s="101"/>
      <c r="R61" s="101"/>
      <c r="S61" s="101"/>
      <c r="T61" s="41"/>
      <c r="U61" s="41"/>
      <c r="V61" s="97"/>
      <c r="W61" s="97"/>
    </row>
    <row r="62" hidden="1" spans="1:30">
      <c r="A62" s="41"/>
      <c r="B62" s="41"/>
      <c r="C62" s="41"/>
      <c r="D62" s="45"/>
      <c r="E62" s="45"/>
      <c r="F62" s="45"/>
      <c r="G62" s="45"/>
      <c r="H62" s="99"/>
      <c r="I62" s="100"/>
      <c r="J62" s="36"/>
      <c r="K62" s="100"/>
      <c r="L62" s="100"/>
      <c r="M62" s="101"/>
      <c r="N62" s="101"/>
      <c r="O62" s="45"/>
      <c r="P62" s="41"/>
      <c r="Q62" s="101"/>
      <c r="R62" s="101"/>
      <c r="S62" s="101"/>
      <c r="T62" s="41"/>
      <c r="U62" s="41"/>
      <c r="V62" s="99"/>
      <c r="W62" s="99"/>
    </row>
    <row r="63" hidden="1" spans="1:30">
      <c r="A63" s="41"/>
      <c r="B63" s="41"/>
      <c r="C63" s="41"/>
      <c r="D63" s="45"/>
      <c r="E63" s="45"/>
      <c r="F63" s="45"/>
      <c r="G63" s="45"/>
      <c r="H63" s="99"/>
      <c r="I63" s="100"/>
      <c r="J63" s="36"/>
      <c r="K63" s="100"/>
      <c r="L63" s="100"/>
      <c r="M63" s="101"/>
      <c r="N63" s="101"/>
      <c r="O63" s="45"/>
      <c r="P63" s="41"/>
      <c r="Q63" s="101"/>
      <c r="R63" s="101"/>
      <c r="S63" s="101"/>
      <c r="T63" s="101"/>
      <c r="U63" s="101"/>
      <c r="V63" s="99"/>
      <c r="W63" s="99"/>
    </row>
    <row r="64" hidden="1" spans="1:30">
      <c r="A64" s="41"/>
      <c r="B64" s="41"/>
      <c r="C64" s="41"/>
      <c r="D64" s="45"/>
      <c r="E64" s="45"/>
      <c r="F64" s="45"/>
      <c r="G64" s="45"/>
      <c r="H64" s="99"/>
      <c r="I64" s="100"/>
      <c r="J64" s="36"/>
      <c r="K64" s="100"/>
      <c r="L64" s="100"/>
      <c r="M64" s="101"/>
      <c r="N64" s="101"/>
      <c r="O64" s="45"/>
      <c r="P64" s="41"/>
      <c r="Q64" s="101"/>
      <c r="R64" s="101"/>
      <c r="S64" s="101"/>
      <c r="T64" s="41"/>
      <c r="U64" s="41"/>
      <c r="V64" s="99"/>
      <c r="W64" s="99"/>
    </row>
    <row r="65" hidden="1" spans="1:23">
      <c r="A65" s="102"/>
      <c r="B65" s="102"/>
      <c r="C65" s="102"/>
      <c r="D65" s="102"/>
      <c r="E65" s="103"/>
      <c r="F65" s="104"/>
      <c r="G65" s="104"/>
      <c r="H65" s="103"/>
      <c r="I65" s="105"/>
      <c r="J65" s="36"/>
      <c r="K65" s="105"/>
      <c r="L65" s="105"/>
      <c r="M65" s="106"/>
      <c r="N65" s="106"/>
      <c r="O65" s="104"/>
      <c r="P65" s="102"/>
      <c r="Q65" s="106"/>
      <c r="R65" s="106"/>
      <c r="S65" s="106"/>
      <c r="T65" s="41"/>
      <c r="U65" s="41"/>
      <c r="V65" s="107"/>
      <c r="W65" s="103"/>
    </row>
    <row r="66" hidden="1" spans="1:23">
      <c r="A66" s="41"/>
      <c r="B66" s="41"/>
      <c r="C66" s="41"/>
      <c r="D66" s="41"/>
      <c r="E66" s="99"/>
      <c r="F66" s="41"/>
      <c r="G66" s="41"/>
      <c r="H66" s="97"/>
      <c r="I66" s="98"/>
      <c r="J66" s="36"/>
      <c r="K66" s="98"/>
      <c r="L66" s="98"/>
      <c r="M66" s="41"/>
      <c r="N66" s="41"/>
      <c r="O66" s="45"/>
      <c r="P66" s="41"/>
      <c r="Q66" s="41"/>
      <c r="R66" s="41"/>
      <c r="S66" s="41"/>
      <c r="T66" s="41"/>
      <c r="U66" s="41"/>
      <c r="V66" s="99"/>
      <c r="W66" s="99"/>
    </row>
    <row r="67" hidden="1" spans="1:23">
      <c r="A67" s="41"/>
      <c r="B67" s="41"/>
      <c r="C67" s="41"/>
      <c r="D67" s="41"/>
      <c r="E67" s="45"/>
      <c r="F67" s="45"/>
      <c r="G67" s="101"/>
      <c r="H67" s="99"/>
      <c r="I67" s="100"/>
      <c r="J67" s="36"/>
      <c r="K67" s="100"/>
      <c r="L67" s="100"/>
      <c r="M67" s="101"/>
      <c r="N67" s="101"/>
      <c r="O67" s="45"/>
      <c r="P67" s="41"/>
      <c r="Q67" s="101"/>
      <c r="R67" s="101"/>
      <c r="S67" s="101"/>
      <c r="T67" s="101"/>
      <c r="U67" s="101"/>
      <c r="V67" s="99"/>
      <c r="W67" s="99"/>
    </row>
    <row r="68" hidden="1" spans="1:23">
      <c r="A68" s="41"/>
      <c r="B68" s="41"/>
      <c r="C68" s="41"/>
      <c r="D68" s="41"/>
      <c r="E68" s="45"/>
      <c r="F68" s="45"/>
      <c r="G68" s="101"/>
      <c r="H68" s="99"/>
      <c r="I68" s="100"/>
      <c r="J68" s="36"/>
      <c r="K68" s="100"/>
      <c r="L68" s="100"/>
      <c r="M68" s="101"/>
      <c r="N68" s="101"/>
      <c r="O68" s="45"/>
      <c r="P68" s="41"/>
      <c r="Q68" s="101"/>
      <c r="R68" s="101"/>
      <c r="S68" s="101"/>
      <c r="T68" s="101"/>
      <c r="U68" s="101"/>
      <c r="V68" s="101"/>
      <c r="W68" s="101"/>
    </row>
    <row r="69" hidden="1" spans="1:23">
      <c r="A69" s="108" t="s">
        <v>74</v>
      </c>
      <c r="B69" s="109"/>
      <c r="C69" s="109"/>
      <c r="D69" s="109"/>
      <c r="E69" s="109"/>
      <c r="F69" s="109"/>
      <c r="G69" s="109"/>
      <c r="H69" s="110"/>
      <c r="I69" s="58">
        <f t="shared" ref="I69:N69" si="13">SUM(I70:I73)</f>
        <v>0</v>
      </c>
      <c r="J69" s="36">
        <f>K69+L69+M69+N69</f>
        <v>0</v>
      </c>
      <c r="K69" s="58">
        <f t="shared" si="13"/>
        <v>0</v>
      </c>
      <c r="L69" s="58">
        <f t="shared" si="13"/>
        <v>0</v>
      </c>
      <c r="M69" s="58">
        <f t="shared" si="13"/>
        <v>0</v>
      </c>
      <c r="N69" s="58">
        <f t="shared" si="13"/>
        <v>0</v>
      </c>
      <c r="O69" s="58"/>
      <c r="P69" s="58"/>
      <c r="Q69" s="58">
        <f t="shared" ref="Q69:U69" si="14">SUM(Q70:Q73)</f>
        <v>0</v>
      </c>
      <c r="R69" s="58">
        <f t="shared" si="14"/>
        <v>0</v>
      </c>
      <c r="S69" s="58">
        <f t="shared" si="14"/>
        <v>0</v>
      </c>
      <c r="T69" s="58">
        <f t="shared" si="14"/>
        <v>0</v>
      </c>
      <c r="U69" s="58">
        <f t="shared" si="14"/>
        <v>0</v>
      </c>
      <c r="V69" s="50"/>
      <c r="W69" s="50"/>
    </row>
    <row r="70" hidden="1" spans="1:23">
      <c r="A70" s="111"/>
      <c r="B70" s="111"/>
      <c r="C70" s="111"/>
      <c r="D70" s="112"/>
      <c r="E70" s="112"/>
      <c r="F70" s="54"/>
      <c r="G70" s="113"/>
      <c r="H70" s="113"/>
      <c r="I70" s="113"/>
      <c r="J70" s="36"/>
      <c r="K70" s="113"/>
      <c r="L70" s="113"/>
      <c r="M70" s="113"/>
      <c r="N70" s="113"/>
      <c r="O70" s="113"/>
      <c r="P70" s="113"/>
      <c r="Q70" s="113"/>
      <c r="R70" s="113"/>
      <c r="S70" s="113"/>
      <c r="T70" s="113"/>
      <c r="U70" s="113"/>
      <c r="V70" s="113"/>
      <c r="W70" s="113"/>
    </row>
    <row r="71" hidden="1" spans="1:23">
      <c r="A71" s="113"/>
      <c r="B71" s="113"/>
      <c r="C71" s="113"/>
      <c r="D71" s="114"/>
      <c r="E71" s="115"/>
      <c r="F71" s="113"/>
      <c r="G71" s="113"/>
      <c r="H71" s="113"/>
      <c r="I71" s="113"/>
      <c r="J71" s="36"/>
      <c r="K71" s="113"/>
      <c r="L71" s="113"/>
      <c r="M71" s="113"/>
      <c r="N71" s="113"/>
      <c r="O71" s="113"/>
      <c r="P71" s="113"/>
      <c r="Q71" s="113"/>
      <c r="R71" s="113"/>
      <c r="S71" s="113"/>
      <c r="T71" s="113"/>
      <c r="U71" s="113"/>
      <c r="V71" s="113"/>
      <c r="W71" s="113"/>
    </row>
    <row r="72" hidden="1" spans="1:23">
      <c r="A72" s="113"/>
      <c r="B72" s="113"/>
      <c r="C72" s="113"/>
      <c r="D72" s="114"/>
      <c r="E72" s="115"/>
      <c r="F72" s="113"/>
      <c r="G72" s="113"/>
      <c r="H72" s="113"/>
      <c r="I72" s="113"/>
      <c r="J72" s="36"/>
      <c r="K72" s="113"/>
      <c r="L72" s="113"/>
      <c r="M72" s="113"/>
      <c r="N72" s="113"/>
      <c r="O72" s="113"/>
      <c r="P72" s="113"/>
      <c r="Q72" s="113"/>
      <c r="R72" s="113"/>
      <c r="S72" s="113"/>
      <c r="T72" s="113"/>
      <c r="U72" s="113"/>
      <c r="V72" s="113"/>
      <c r="W72" s="113"/>
    </row>
    <row r="73" hidden="1" spans="1:23">
      <c r="A73" s="113"/>
      <c r="B73" s="113"/>
      <c r="C73" s="113"/>
      <c r="D73" s="114"/>
      <c r="E73" s="115"/>
      <c r="F73" s="113"/>
      <c r="G73" s="113"/>
      <c r="H73" s="113"/>
      <c r="I73" s="113"/>
      <c r="J73" s="36"/>
      <c r="K73" s="113"/>
      <c r="L73" s="113"/>
      <c r="M73" s="113"/>
      <c r="N73" s="113"/>
      <c r="O73" s="113"/>
      <c r="P73" s="113"/>
      <c r="Q73" s="113"/>
      <c r="R73" s="113"/>
      <c r="S73" s="113"/>
      <c r="T73" s="113"/>
      <c r="U73" s="113"/>
      <c r="V73" s="113"/>
      <c r="W73" s="113"/>
    </row>
    <row r="74" hidden="1"/>
  </sheetData>
  <autoFilter xmlns:etc="http://www.wps.cn/officeDocument/2017/etCustomData" ref="A4:W73" etc:filterBottomFollowUsedRange="0">
    <extLst/>
  </autoFilter>
  <mergeCells count="27">
    <mergeCell ref="A1:D1"/>
    <mergeCell ref="A2:W2"/>
    <mergeCell ref="J3:N3"/>
    <mergeCell ref="Q3:S3"/>
    <mergeCell ref="T3:U3"/>
    <mergeCell ref="X3:AD3"/>
    <mergeCell ref="A5:H5"/>
    <mergeCell ref="A6:H6"/>
    <mergeCell ref="A15:H15"/>
    <mergeCell ref="A25:H25"/>
    <mergeCell ref="A36:H36"/>
    <mergeCell ref="A46:H46"/>
    <mergeCell ref="A59:H59"/>
    <mergeCell ref="A69:H69"/>
    <mergeCell ref="A3:A4"/>
    <mergeCell ref="B3:B4"/>
    <mergeCell ref="C3:C4"/>
    <mergeCell ref="D3:D4"/>
    <mergeCell ref="E3:E4"/>
    <mergeCell ref="F3:F4"/>
    <mergeCell ref="G3:G4"/>
    <mergeCell ref="H3:H4"/>
    <mergeCell ref="I3:I4"/>
    <mergeCell ref="O3:O4"/>
    <mergeCell ref="P3:P4"/>
    <mergeCell ref="V3:V4"/>
    <mergeCell ref="W3:W4"/>
  </mergeCells>
  <pageMargins left="0.60625" right="0.60625" top="0.409027777777778" bottom="0.60625" header="0.298611111111111" footer="0.298611111111111"/>
  <pageSetup paperSize="9" scale="37"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F10" sqref="F10"/>
    </sheetView>
  </sheetViews>
  <sheetFormatPr defaultColWidth="9" defaultRowHeight="13.5"/>
  <cols>
    <col min="1" max="1" width="12.75" customWidth="1"/>
    <col min="4" max="4" width="9.25"/>
  </cols>
  <sheetData>
    <row r="1" spans="1:12">
      <c r="A1" s="1" t="s">
        <v>268</v>
      </c>
      <c r="B1" s="1"/>
      <c r="C1" s="1"/>
      <c r="D1" s="1"/>
      <c r="E1" s="1"/>
      <c r="F1" s="1"/>
      <c r="G1" s="1"/>
      <c r="H1" s="1"/>
      <c r="I1" s="1"/>
      <c r="J1" s="1"/>
      <c r="K1" s="1"/>
      <c r="L1" s="2"/>
    </row>
    <row r="2" ht="28.5" spans="1:12">
      <c r="A2" s="3" t="s">
        <v>269</v>
      </c>
      <c r="B2" s="3"/>
      <c r="C2" s="3"/>
      <c r="D2" s="3"/>
      <c r="E2" s="3"/>
      <c r="F2" s="3"/>
      <c r="G2" s="3"/>
      <c r="H2" s="3"/>
      <c r="I2" s="3"/>
      <c r="J2" s="3"/>
      <c r="K2" s="3"/>
      <c r="L2" s="2"/>
    </row>
    <row r="3" spans="1:12">
      <c r="A3" s="4" t="s">
        <v>270</v>
      </c>
      <c r="B3" s="4"/>
      <c r="C3" s="4"/>
      <c r="D3" s="5"/>
      <c r="E3" s="5" t="s">
        <v>271</v>
      </c>
      <c r="F3" s="5"/>
      <c r="G3" s="5"/>
      <c r="H3" s="5"/>
      <c r="I3" s="5" t="s">
        <v>272</v>
      </c>
      <c r="J3" s="5"/>
      <c r="K3" s="5"/>
      <c r="L3" s="2"/>
    </row>
    <row r="4" ht="67.5" spans="1:12">
      <c r="A4" s="6" t="s">
        <v>273</v>
      </c>
      <c r="B4" s="6" t="s">
        <v>274</v>
      </c>
      <c r="C4" s="6" t="s">
        <v>275</v>
      </c>
      <c r="D4" s="6" t="s">
        <v>276</v>
      </c>
      <c r="E4" s="6" t="s">
        <v>277</v>
      </c>
      <c r="F4" s="6" t="s">
        <v>278</v>
      </c>
      <c r="G4" s="6" t="s">
        <v>279</v>
      </c>
      <c r="H4" s="6" t="s">
        <v>280</v>
      </c>
      <c r="I4" s="7" t="s">
        <v>281</v>
      </c>
      <c r="J4" s="7" t="s">
        <v>282</v>
      </c>
      <c r="K4" s="7" t="s">
        <v>283</v>
      </c>
      <c r="L4" s="8" t="s">
        <v>284</v>
      </c>
    </row>
    <row r="5" ht="50" customHeight="1" spans="1:12">
      <c r="A5" s="9" t="s">
        <v>24</v>
      </c>
      <c r="B5" s="9">
        <f>SUM(B6:B12)</f>
        <v>12</v>
      </c>
      <c r="C5" s="9">
        <f t="shared" ref="C5:J5" si="0">SUM(C6:C12)</f>
        <v>12</v>
      </c>
      <c r="D5" s="10">
        <f>C5/B5</f>
        <v>1</v>
      </c>
      <c r="E5" s="9">
        <f t="shared" si="0"/>
        <v>5</v>
      </c>
      <c r="F5" s="10">
        <f>E5/B5</f>
        <v>0.416666666666667</v>
      </c>
      <c r="G5" s="11">
        <v>0.91</v>
      </c>
      <c r="H5" s="9">
        <f t="shared" si="0"/>
        <v>0</v>
      </c>
      <c r="I5" s="9">
        <f t="shared" si="0"/>
        <v>0</v>
      </c>
      <c r="J5" s="9">
        <f t="shared" si="0"/>
        <v>0</v>
      </c>
      <c r="K5" s="10" t="e">
        <f>J5/H5</f>
        <v>#DIV/0!</v>
      </c>
      <c r="L5" s="8"/>
    </row>
    <row r="6" ht="50" customHeight="1" spans="1:12">
      <c r="A6" s="12" t="s">
        <v>285</v>
      </c>
      <c r="B6" s="7"/>
      <c r="C6" s="7"/>
      <c r="D6" s="10"/>
      <c r="E6" s="7"/>
      <c r="F6" s="10"/>
      <c r="G6" s="13"/>
      <c r="H6" s="14"/>
      <c r="I6" s="14"/>
      <c r="J6" s="15"/>
      <c r="K6" s="10"/>
      <c r="L6" s="8"/>
    </row>
    <row r="7" ht="50" customHeight="1" spans="1:12">
      <c r="A7" s="16" t="s">
        <v>286</v>
      </c>
      <c r="B7" s="7"/>
      <c r="C7" s="7"/>
      <c r="D7" s="10"/>
      <c r="E7" s="7"/>
      <c r="F7" s="10"/>
      <c r="G7" s="13"/>
      <c r="H7" s="14"/>
      <c r="I7" s="14"/>
      <c r="J7" s="15"/>
      <c r="K7" s="10"/>
      <c r="L7" s="8"/>
    </row>
    <row r="8" ht="50" customHeight="1" spans="1:12">
      <c r="A8" s="16" t="s">
        <v>287</v>
      </c>
      <c r="B8" s="7"/>
      <c r="C8" s="7"/>
      <c r="D8" s="10"/>
      <c r="E8" s="7"/>
      <c r="F8" s="10"/>
      <c r="G8" s="13"/>
      <c r="H8" s="14"/>
      <c r="I8" s="14"/>
      <c r="J8" s="15"/>
      <c r="K8" s="10"/>
      <c r="L8" s="8"/>
    </row>
    <row r="9" ht="50" customHeight="1" spans="1:12">
      <c r="A9" s="16" t="s">
        <v>288</v>
      </c>
      <c r="B9" s="7"/>
      <c r="C9" s="7"/>
      <c r="D9" s="10"/>
      <c r="E9" s="7"/>
      <c r="F9" s="10"/>
      <c r="G9" s="13"/>
      <c r="H9" s="14"/>
      <c r="I9" s="14"/>
      <c r="J9" s="15"/>
      <c r="K9" s="10"/>
      <c r="L9" s="8"/>
    </row>
    <row r="10" ht="50" customHeight="1" spans="1:12">
      <c r="A10" s="16" t="s">
        <v>25</v>
      </c>
      <c r="B10" s="7">
        <v>12</v>
      </c>
      <c r="C10" s="7">
        <v>12</v>
      </c>
      <c r="D10" s="10">
        <v>1</v>
      </c>
      <c r="E10" s="7">
        <v>5</v>
      </c>
      <c r="F10" s="10">
        <f>E10/B10</f>
        <v>0.416666666666667</v>
      </c>
      <c r="G10" s="13"/>
      <c r="H10" s="14"/>
      <c r="I10" s="14"/>
      <c r="J10" s="15"/>
      <c r="K10" s="10"/>
      <c r="L10" s="8"/>
    </row>
    <row r="11" ht="50" customHeight="1" spans="1:12">
      <c r="A11" s="16" t="s">
        <v>289</v>
      </c>
      <c r="B11" s="7"/>
      <c r="C11" s="7"/>
      <c r="D11" s="10"/>
      <c r="E11" s="7"/>
      <c r="F11" s="10"/>
      <c r="G11" s="13"/>
      <c r="H11" s="14"/>
      <c r="I11" s="14"/>
      <c r="J11" s="15"/>
      <c r="K11" s="10"/>
      <c r="L11" s="8"/>
    </row>
    <row r="12" ht="50" customHeight="1" spans="1:12">
      <c r="A12" s="16" t="s">
        <v>290</v>
      </c>
      <c r="B12" s="7"/>
      <c r="C12" s="7"/>
      <c r="D12" s="10"/>
      <c r="E12" s="7"/>
      <c r="F12" s="10"/>
      <c r="G12" s="13"/>
      <c r="H12" s="14"/>
      <c r="I12" s="14"/>
      <c r="J12" s="15"/>
      <c r="K12" s="10"/>
      <c r="L12" s="17"/>
    </row>
    <row r="13" ht="50" customHeight="1"/>
  </sheetData>
  <mergeCells count="2">
    <mergeCell ref="A2:K2"/>
    <mergeCell ref="A3:C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表2</vt:lpstr>
      <vt:lpstr>附1</vt:lpstr>
      <vt:lpstr>表2 (2)</vt:lpstr>
      <vt:lpstr>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乌拉特中旗大数据中心</cp:lastModifiedBy>
  <dcterms:created xsi:type="dcterms:W3CDTF">2023-01-04T01:39:00Z</dcterms:created>
  <dcterms:modified xsi:type="dcterms:W3CDTF">2026-08-13T02:17:15Z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9359BA3574584E81B83395A6661ACC79_13</vt:lpwstr>
  </property>
  <property fmtid="{D5CDD505-2E9C-101B-9397-08002B2CF9AE}" pid="4" name="CalculationRule">
    <vt:i4>0</vt:i4>
  </property>
</Properties>
</file>