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1"/>
  </bookViews>
  <sheets>
    <sheet name="表2" sheetId="1" state="hidden" r:id="rId1"/>
    <sheet name="附1" sheetId="5" r:id="rId2"/>
    <sheet name="表2 (2)" sheetId="4" state="hidden" r:id="rId3"/>
    <sheet name="表3" sheetId="3" state="hidden" r:id="rId4"/>
  </sheets>
  <definedNames>
    <definedName name="_xlnm._FilterDatabase" localSheetId="0" hidden="1">表2!$A$3:$W$31</definedName>
    <definedName name="_xlnm._FilterDatabase" localSheetId="1" hidden="1">附1!$A$3:$V$16</definedName>
    <definedName name="_xlnm._FilterDatabase" localSheetId="2" hidden="1">'表2 (2)'!$A$4:$W$73</definedName>
    <definedName name="_xlnm.Print_Titles" localSheetId="0">表2!$1:$3</definedName>
    <definedName name="_xlnm.Print_Titles" localSheetId="2">'表2 (2)'!$2:$4</definedName>
    <definedName name="_xlnm.Print_Titles" localSheetId="1">附1!$1:$3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<sst xmlns="http://schemas.openxmlformats.org/spreadsheetml/2006/main" count="506" uniqueCount="211">
  <si>
    <t>乌拉特中旗2024年中央和自治区巩固成果任务衔接资金需求表</t>
  </si>
  <si>
    <t>序号</t>
  </si>
  <si>
    <t>盟市</t>
  </si>
  <si>
    <t>旗县</t>
  </si>
  <si>
    <t>项目类型</t>
  </si>
  <si>
    <t>项目子类型</t>
  </si>
  <si>
    <t>项目名称</t>
  </si>
  <si>
    <t>项目地点</t>
  </si>
  <si>
    <t>建设内容</t>
  </si>
  <si>
    <t>项目预算概算（万元）</t>
  </si>
  <si>
    <t>其中：衔接资金(万元)</t>
  </si>
  <si>
    <t>项目主管部门</t>
  </si>
  <si>
    <t>实施期限</t>
  </si>
  <si>
    <t>嘎查村</t>
  </si>
  <si>
    <t>受益人口</t>
  </si>
  <si>
    <t>绩效目标</t>
  </si>
  <si>
    <t>利益联结机制</t>
  </si>
  <si>
    <t>小计</t>
  </si>
  <si>
    <t>中央</t>
  </si>
  <si>
    <t>自治区</t>
  </si>
  <si>
    <t>出列贫困嘎查村</t>
  </si>
  <si>
    <t>非贫困嘎查村</t>
  </si>
  <si>
    <t>其中：脱贫和监测人口</t>
  </si>
  <si>
    <t>乌拉特中旗小计7个项目</t>
  </si>
  <si>
    <t>巴彦淖尔市</t>
  </si>
  <si>
    <t>乌拉特中旗</t>
  </si>
  <si>
    <t>产业项目</t>
  </si>
  <si>
    <t>生产加工</t>
  </si>
  <si>
    <t>乌拉特中旗“一镇一品”辣椒精深加工生物提纯园建设项目</t>
  </si>
  <si>
    <t>德岭山镇</t>
  </si>
  <si>
    <t>新建辣椒深加工区厂房6栋（其中使用衔接资金700万元，建设标准化厂房1栋，并配套相关设施设备），精加工区厂房4栋，生物提纯区厂房4栋，配套泡沫箱压缩机、巧固架、叉车、铲车、托盘及切片机、剁椒机等设施设备，并配套完善水、电、路、通讯、燃气、绿化等生产生活基础设施及内部传输设施设备</t>
  </si>
  <si>
    <t>乡村振兴局</t>
  </si>
  <si>
    <t>202404-202412</t>
  </si>
  <si>
    <t>辣椒深加工项目建成后，由村集体组织运营，预计可年加工40万亩辣椒原料。其中，年烘干处理干辣椒16500吨，年产糟辣椒5400吨，年产泡椒8800吨，年产剁椒11200吨，年产辣椒面6000吨，年产油辣椒面6000吨，可直接带动村集体年收入增加50万元以上。产业园可通过订单种植的方式引导当地及周边苏木镇农户优化种植结构，种植辣椒20万亩，每亩较传统种植产业增收1000元（按照每户种植10亩辣椒计算，每年每户可增收约1万余元）。同时，还可以间接安排劳动就业400余人，进一步拓宽了农户及脱贫户（监测户）增收致富渠道。</t>
  </si>
  <si>
    <t>壮大集体经济，合作社入股分红，带动就业增收。引导当地及周边农户转变种植结构，开展订单种植，带动周边群众实现产业增收。</t>
  </si>
  <si>
    <t>冷链仓储业</t>
  </si>
  <si>
    <t>乌拉特中旗“一镇一品”农产品仓储冷冻保鲜库建设项目</t>
  </si>
  <si>
    <t>乌加河镇</t>
  </si>
  <si>
    <t>项目总占地面积2.37公顷，总建筑面积8300平方米，计划新建冷冻库一栋；新建保鲜库两栋，均为单层钢结构，并配套相应的设施设备（其中，计划使用衔接资金1500万元建设1栋冷冻保鲜库，并配套相关设施设备），项目建成后农产品存储量可达5万吨。</t>
  </si>
  <si>
    <t xml:space="preserve"> 冷冻仓储保鲜库建成后，农畜产品月流通量可达5万吨，村集体通过租赁的方式承包给当地的糯玉米、西瓜、辣椒、牛羊肉等农畜产品生产加工企业使用，根据不同农畜产品仓储时间、数量收取费用，预计正常生产期产品年均销售收入可达454.5万元，年利润总额为321.5万元，平均每栋保鲜库预计可获利160.75万元。同时，项目建成后，可收取少量租金，吸引当地农牧企业以及周边农户、特别是脱贫户（监测户）进行入驻，农作物通过冷链仓储后，可以避开集中上市、减少损耗，从而达到农产品增效、农民增收的目的。项目运营后，直接带动农户及脱贫户（监测户）可达500户，每户年均增收2000元，效益十分显著。</t>
  </si>
  <si>
    <t>壮大集体经济，合作社入股分红，带动就业增收。通过订单种植及错季销售，带动周边群众实现产业增收。</t>
  </si>
  <si>
    <t>加工业</t>
  </si>
  <si>
    <t>新忽热苏木乌兰朝鲁嘎查自然风干肉加工项目</t>
  </si>
  <si>
    <t>新忽热苏木巴音哈太集镇</t>
  </si>
  <si>
    <r>
      <rPr>
        <sz val="11"/>
        <color rgb="FF000000"/>
        <rFont val="仿宋_GB2312"/>
        <charset val="134"/>
      </rPr>
      <t>项目规划占地面积1500</t>
    </r>
    <r>
      <rPr>
        <sz val="11"/>
        <color rgb="FF000000"/>
        <rFont val="宋体"/>
        <charset val="134"/>
      </rPr>
      <t>㎡</t>
    </r>
    <r>
      <rPr>
        <sz val="11"/>
        <color rgb="FF000000"/>
        <rFont val="仿宋_GB2312"/>
        <charset val="134"/>
      </rPr>
      <t>，其中建筑面积710</t>
    </r>
    <r>
      <rPr>
        <sz val="11"/>
        <color rgb="FF000000"/>
        <rFont val="宋体"/>
        <charset val="134"/>
      </rPr>
      <t>㎡</t>
    </r>
    <r>
      <rPr>
        <sz val="11"/>
        <color rgb="FF000000"/>
        <rFont val="仿宋_GB2312"/>
        <charset val="134"/>
      </rPr>
      <t>，加工车间600</t>
    </r>
    <r>
      <rPr>
        <sz val="11"/>
        <color rgb="FF000000"/>
        <rFont val="宋体"/>
        <charset val="134"/>
      </rPr>
      <t>㎡</t>
    </r>
    <r>
      <rPr>
        <sz val="11"/>
        <color rgb="FF000000"/>
        <rFont val="仿宋_GB2312"/>
        <charset val="134"/>
      </rPr>
      <t>、150</t>
    </r>
    <r>
      <rPr>
        <sz val="11"/>
        <color rgb="FF000000"/>
        <rFont val="宋体"/>
        <charset val="134"/>
      </rPr>
      <t>㎡</t>
    </r>
    <r>
      <rPr>
        <sz val="11"/>
        <color rgb="FF000000"/>
        <rFont val="仿宋_GB2312"/>
        <charset val="134"/>
      </rPr>
      <t>的冷库、20</t>
    </r>
    <r>
      <rPr>
        <sz val="11"/>
        <color rgb="FF000000"/>
        <rFont val="宋体"/>
        <charset val="134"/>
      </rPr>
      <t>㎡</t>
    </r>
    <r>
      <rPr>
        <sz val="11"/>
        <color rgb="FF000000"/>
        <rFont val="仿宋_GB2312"/>
        <charset val="134"/>
      </rPr>
      <t>化验、防疫间和40</t>
    </r>
    <r>
      <rPr>
        <sz val="11"/>
        <color rgb="FF000000"/>
        <rFont val="宋体"/>
        <charset val="134"/>
      </rPr>
      <t>㎡</t>
    </r>
    <r>
      <rPr>
        <sz val="11"/>
        <color rgb="FF000000"/>
        <rFont val="仿宋_GB2312"/>
        <charset val="134"/>
      </rPr>
      <t>产品成品间等附属设施（约90万元）；加工车间配备分割机、清洗机、切片机、包装机、晾晒架等设备（约60万元），年可加工自然风干羊肉、自然风干“水晶”羊背、自然风干羊骨、自然风干牛肉、自然风干猪排等20余吨肉食品。</t>
    </r>
  </si>
  <si>
    <t>202405-202411</t>
  </si>
  <si>
    <t>该项目建成后，形成的固定资产归集体所有，在巩固拓展脱贫攻坚成果期内，实现全嘎查、乃至全苏木自然风干羊肉、自然风干“水晶”羊背、自然风干羊骨、自然风干牛肉、自然风干猪排加工，构建牛羊猪肉产业等肉食品利益链，增加农牧民牛羊猪肉销售渠道，促进农牧民增收，壮大农牧业支柱产业，解放剩余劳动力解放。同时，项目建成后能够有效带动本各嘎查发展牛羊养殖，增加养殖户收入。</t>
  </si>
  <si>
    <t>项目建成后，吸引屠宰加工企业以及周边牧民进行入驻，通过分割、加工、包装、冷链仓储后，可以避开集中上市、减少损耗，进一步提高产品价值，达到肉产品增效，可为当地农牧民、脱贫户提供就业岗位10个，人均年增收2000元—3000元，招聘人员时优先录用监测户和脱贫户，能够实现壮大嘎查集体经济、牧民增收的目，有效巩固脱贫攻坚成果，促进社会稳定起到一定作用。</t>
  </si>
  <si>
    <t>乌加河镇红光胜利村玉米深加工仓储库房及设备配套项目</t>
  </si>
  <si>
    <t>乌加河镇红光胜利村</t>
  </si>
  <si>
    <t>新建厂房一处150平方米及一处成品库房1035平米，并购置玉米粉碎机一台（FSP66*85）并配套提升机及输送带及购置一个8米*13米圆筒仓。</t>
  </si>
  <si>
    <t xml:space="preserve">项目建成后，通过转租承包的方式由薄海农贸专业合作社运营，可解决当地周边16个村组4.2万吨玉米的烘干、仓储问题，带动周边农户集中连片种植，实现增产增收。同时，可提供就业岗位3-5人，解决当地农民工再就业问题，并且每年交纳不少于6.5万元用于壮大村集体经济。
</t>
  </si>
  <si>
    <t>通过“村委+合作社”共建模式，壮大村集体经济，带动周边农户增收致富。每年以为村集体增加收入不低于6.5万。同时带动7户监测对象实现增收。</t>
  </si>
  <si>
    <t>川井苏木萨如塔拉嘎查乌日尼乐畜产品初加工建设项目</t>
  </si>
  <si>
    <t>川井苏木萨如塔拉嘎</t>
  </si>
  <si>
    <t>利用集镇区闲置空房，打造一处占地500平方米畜产品初加工厂房，配套配套冷库设备、速冻库设备、打包机、煎锅、打码机、高温灭菌锅、分割机、冷冻展柜、空调、冷排风机、真空包装机、封口机、消毒柜、化验设备、冷链用车等相关设施设备。</t>
  </si>
  <si>
    <t>202404-202411</t>
  </si>
  <si>
    <t>项目建成后，采取党支部领办合作社＋企业合作运营模式，川井苏木萨如塔拉嘎查集体经济预计年收益6.5万元。同时，预计可为川井苏木脱贫户、监测对象提供3-5个就业岗位，实现年增收1.5-2万元。</t>
  </si>
  <si>
    <t>项目建成后，以合作社名义向牧民统一收购牲畜，解决单个牧户销售渠道有限、售价低的问题，实现多渠道助推牧民增收致富，发展壮大嘎查村集体经济。</t>
  </si>
  <si>
    <t>甘其毛都镇呼格吉勒图嘎查驼奶站冷链库</t>
  </si>
  <si>
    <t>甘其毛都镇呼格吉勒图嘎查</t>
  </si>
  <si>
    <t>改建50平㎡冷库1处，配套存储设备及必要设施。</t>
  </si>
  <si>
    <t>项目建成后，由“戈壁之宝”专业合作社承包运营，为当地周边5个嘎查解决200吨骆驼奶及骆驼肉仓储问题，有效促进当地驼产业规模化发展，带动牧民群众增产增收，同时每年交纳不低于6.5万元的收益金用于壮大村集体经济。</t>
  </si>
  <si>
    <t>通过“党支部+合作社”共建模式，冷链库以租赁经营的方式壮大村集体经济，同时带动周边牧民发展驼产业，实现增收致富。</t>
  </si>
  <si>
    <t>守底线补短板</t>
  </si>
  <si>
    <t>到户产业</t>
  </si>
  <si>
    <t>2024年乌拉特中旗到户产业项目</t>
  </si>
  <si>
    <t>为所有有发展意向的，有劳动力的正常脱贫户（监测户）落实到户产业。其中，有意向发展庭院经济的正常脱贫户，发展方向要在六小产业范围内，1户补贴0.2万元，如发展产业具有示范带动作用或者具有民族特色的可适当上调补贴金额，上限1万元；有意向发展特色蔬果粮种植，牛羊猪禽等养殖的监测户，每户给予1万元的补贴。项目的实施由发展个人提出，苏木乡镇汇总上报，旗政府批复后，资金下拨到苏木乡镇，发展个人选定购买商家，苏木乡镇统一进行购买，统一进行发放。</t>
  </si>
  <si>
    <t>乌拉特中旗乡村振兴局</t>
  </si>
  <si>
    <t>202402-202412</t>
  </si>
  <si>
    <t>以项目落实时申报为主</t>
  </si>
  <si>
    <t>一是为50户以上的有劳动力的正常脱贫户（监测户）实施到户产业，为有发展意向的脱贫户（监测户）落实庭院经济；二是户均增收2000元以上；三是稳固脱贫成果、助力发展效果良好。</t>
  </si>
  <si>
    <t>直补到户</t>
  </si>
  <si>
    <t>乌拉特后旗小计？个项目</t>
  </si>
  <si>
    <t>杭锦后旗小计？个项目</t>
  </si>
  <si>
    <t>乌拉特中旗2024年自治区级衔接资金与部分市级衔接资金实施项目实施计划表</t>
  </si>
  <si>
    <t>筹资方式</t>
  </si>
  <si>
    <t>使用自治区级资金衔接(万元)</t>
  </si>
  <si>
    <t>使用市级资金衔接(万元)</t>
  </si>
  <si>
    <t>群众参与</t>
  </si>
  <si>
    <t>项目负责人</t>
  </si>
  <si>
    <t>特色产业</t>
  </si>
  <si>
    <r>
      <rPr>
        <sz val="11"/>
        <rFont val="宋体"/>
        <charset val="134"/>
      </rPr>
      <t>乌拉特中旗</t>
    </r>
    <r>
      <rPr>
        <sz val="11"/>
        <rFont val="Times New Roman"/>
        <charset val="0"/>
      </rPr>
      <t>“</t>
    </r>
    <r>
      <rPr>
        <sz val="11"/>
        <rFont val="宋体"/>
        <charset val="134"/>
      </rPr>
      <t>乌拉特味道</t>
    </r>
    <r>
      <rPr>
        <sz val="11"/>
        <rFont val="Times New Roman"/>
        <charset val="0"/>
      </rPr>
      <t>”</t>
    </r>
    <r>
      <rPr>
        <sz val="11"/>
        <rFont val="宋体"/>
        <charset val="134"/>
      </rPr>
      <t>产业园产业基地建设项目</t>
    </r>
  </si>
  <si>
    <t>海流图镇、德岭山镇、乌加河镇、温更镇、牧洋海牧场</t>
  </si>
  <si>
    <r>
      <t xml:space="preserve">  1.</t>
    </r>
    <r>
      <rPr>
        <sz val="11"/>
        <rFont val="宋体"/>
        <charset val="0"/>
      </rPr>
      <t>食用菌产业基地建设项目：在海流图镇新建</t>
    </r>
    <r>
      <rPr>
        <sz val="11"/>
        <rFont val="Times New Roman"/>
        <charset val="0"/>
      </rPr>
      <t>100</t>
    </r>
    <r>
      <rPr>
        <sz val="11"/>
        <rFont val="宋体"/>
        <charset val="0"/>
      </rPr>
      <t>栋智能大棚（保温拱棚）用于种植食用菌（其中使用衔接资金</t>
    </r>
    <r>
      <rPr>
        <sz val="11"/>
        <rFont val="Times New Roman"/>
        <charset val="0"/>
      </rPr>
      <t>520</t>
    </r>
    <r>
      <rPr>
        <sz val="11"/>
        <rFont val="宋体"/>
        <charset val="0"/>
      </rPr>
      <t>万元建设智能大棚</t>
    </r>
    <r>
      <rPr>
        <sz val="11"/>
        <rFont val="Times New Roman"/>
        <charset val="0"/>
      </rPr>
      <t>20</t>
    </r>
    <r>
      <rPr>
        <sz val="11"/>
        <rFont val="宋体"/>
        <charset val="0"/>
      </rPr>
      <t>栋）。</t>
    </r>
    <r>
      <rPr>
        <sz val="11"/>
        <rFont val="Times New Roman"/>
        <charset val="0"/>
      </rPr>
      <t>100</t>
    </r>
    <r>
      <rPr>
        <sz val="11"/>
        <rFont val="宋体"/>
        <charset val="0"/>
      </rPr>
      <t>栋保温拱棚占地总面积</t>
    </r>
    <r>
      <rPr>
        <sz val="11"/>
        <rFont val="Times New Roman"/>
        <charset val="0"/>
      </rPr>
      <t>85</t>
    </r>
    <r>
      <rPr>
        <sz val="11"/>
        <rFont val="宋体"/>
        <charset val="0"/>
      </rPr>
      <t>亩，每栋宽</t>
    </r>
    <r>
      <rPr>
        <sz val="11"/>
        <rFont val="Times New Roman"/>
        <charset val="0"/>
      </rPr>
      <t>8</t>
    </r>
    <r>
      <rPr>
        <sz val="11"/>
        <rFont val="宋体"/>
        <charset val="0"/>
      </rPr>
      <t>米、高</t>
    </r>
    <r>
      <rPr>
        <sz val="11"/>
        <rFont val="Times New Roman"/>
        <charset val="0"/>
      </rPr>
      <t>3.9</t>
    </r>
    <r>
      <rPr>
        <sz val="11"/>
        <rFont val="宋体"/>
        <charset val="0"/>
      </rPr>
      <t>米、占地面积</t>
    </r>
    <r>
      <rPr>
        <sz val="11"/>
        <rFont val="Times New Roman"/>
        <charset val="0"/>
      </rPr>
      <t>264</t>
    </r>
    <r>
      <rPr>
        <sz val="11"/>
        <rFont val="宋体"/>
        <charset val="0"/>
      </rPr>
      <t>平米，可利用面积</t>
    </r>
    <r>
      <rPr>
        <sz val="11"/>
        <rFont val="Times New Roman"/>
        <charset val="0"/>
      </rPr>
      <t>540</t>
    </r>
    <r>
      <rPr>
        <sz val="11"/>
        <rFont val="宋体"/>
        <charset val="0"/>
      </rPr>
      <t>平米（</t>
    </r>
    <r>
      <rPr>
        <sz val="11"/>
        <rFont val="Times New Roman"/>
        <charset val="0"/>
      </rPr>
      <t>4</t>
    </r>
    <r>
      <rPr>
        <sz val="11"/>
        <rFont val="宋体"/>
        <charset val="0"/>
      </rPr>
      <t>排</t>
    </r>
    <r>
      <rPr>
        <sz val="11"/>
        <rFont val="Times New Roman"/>
        <charset val="0"/>
      </rPr>
      <t>5</t>
    </r>
    <r>
      <rPr>
        <sz val="11"/>
        <rFont val="宋体"/>
        <charset val="0"/>
      </rPr>
      <t>层架子种植）。</t>
    </r>
    <r>
      <rPr>
        <sz val="11"/>
        <rFont val="Times New Roman"/>
        <charset val="0"/>
      </rPr>
      <t xml:space="preserve">
  2.</t>
    </r>
    <r>
      <rPr>
        <sz val="11"/>
        <rFont val="宋体"/>
        <charset val="0"/>
      </rPr>
      <t>辣椒精深加工产业基地建设项目：新建辣椒深加工区厂房</t>
    </r>
    <r>
      <rPr>
        <sz val="11"/>
        <rFont val="Times New Roman"/>
        <charset val="0"/>
      </rPr>
      <t>6</t>
    </r>
    <r>
      <rPr>
        <sz val="11"/>
        <rFont val="宋体"/>
        <charset val="0"/>
      </rPr>
      <t>栋（其中使用衔接资金</t>
    </r>
    <r>
      <rPr>
        <sz val="11"/>
        <rFont val="Times New Roman"/>
        <charset val="0"/>
      </rPr>
      <t>600</t>
    </r>
    <r>
      <rPr>
        <sz val="11"/>
        <rFont val="宋体"/>
        <charset val="0"/>
      </rPr>
      <t>万元，建设标准化厂房</t>
    </r>
    <r>
      <rPr>
        <sz val="11"/>
        <rFont val="Times New Roman"/>
        <charset val="0"/>
      </rPr>
      <t>1</t>
    </r>
    <r>
      <rPr>
        <sz val="11"/>
        <rFont val="宋体"/>
        <charset val="0"/>
      </rPr>
      <t>栋，并配套相关设施设备），精加工区厂房</t>
    </r>
    <r>
      <rPr>
        <sz val="11"/>
        <rFont val="Times New Roman"/>
        <charset val="0"/>
      </rPr>
      <t>4</t>
    </r>
    <r>
      <rPr>
        <sz val="11"/>
        <rFont val="宋体"/>
        <charset val="0"/>
      </rPr>
      <t>栋，生物提纯区厂房</t>
    </r>
    <r>
      <rPr>
        <sz val="11"/>
        <rFont val="Times New Roman"/>
        <charset val="0"/>
      </rPr>
      <t>4</t>
    </r>
    <r>
      <rPr>
        <sz val="11"/>
        <rFont val="宋体"/>
        <charset val="0"/>
      </rPr>
      <t>栋，配套泡沫箱压缩机、巧固架、叉车、铲车、托盘及切片机、剁椒机等设施设备，并配套完善水、电、路、通讯、燃气、绿化等生产生活基础设施及内部传输设施设备。</t>
    </r>
    <r>
      <rPr>
        <sz val="11"/>
        <rFont val="Times New Roman"/>
        <charset val="0"/>
      </rPr>
      <t xml:space="preserve">
  3.</t>
    </r>
    <r>
      <rPr>
        <sz val="11"/>
        <rFont val="宋体"/>
        <charset val="0"/>
      </rPr>
      <t>鲜糯玉米深加工基地配套建设项目：使用衔接资金</t>
    </r>
    <r>
      <rPr>
        <sz val="11"/>
        <rFont val="Times New Roman"/>
        <charset val="0"/>
      </rPr>
      <t>300</t>
    </r>
    <r>
      <rPr>
        <sz val="11"/>
        <rFont val="宋体"/>
        <charset val="0"/>
      </rPr>
      <t>万元，为已建成投产的联丰奋斗村鲜糯玉米精深加工车间新购置配套剥皮机、切头去尾机、杀菌锅、给袋式真空包装一体机等相关设备，并配套相应附属设施，每年精深加工鲜玉米将由</t>
    </r>
    <r>
      <rPr>
        <sz val="11"/>
        <rFont val="Times New Roman"/>
        <charset val="0"/>
      </rPr>
      <t>2100</t>
    </r>
    <r>
      <rPr>
        <sz val="11"/>
        <rFont val="宋体"/>
        <charset val="0"/>
      </rPr>
      <t>万穗增加到</t>
    </r>
    <r>
      <rPr>
        <sz val="11"/>
        <rFont val="Times New Roman"/>
        <charset val="0"/>
      </rPr>
      <t>2600</t>
    </r>
    <r>
      <rPr>
        <sz val="11"/>
        <rFont val="宋体"/>
        <charset val="0"/>
      </rPr>
      <t>万穗。</t>
    </r>
    <r>
      <rPr>
        <sz val="11"/>
        <rFont val="Times New Roman"/>
        <charset val="0"/>
      </rPr>
      <t xml:space="preserve">
  4.</t>
    </r>
    <r>
      <rPr>
        <sz val="11"/>
        <rFont val="宋体"/>
        <charset val="0"/>
      </rPr>
      <t>樱桃产业种植基地建设项目：使用衔接资金</t>
    </r>
    <r>
      <rPr>
        <sz val="11"/>
        <rFont val="Times New Roman"/>
        <charset val="0"/>
      </rPr>
      <t>745</t>
    </r>
    <r>
      <rPr>
        <sz val="11"/>
        <rFont val="宋体"/>
        <charset val="0"/>
      </rPr>
      <t>万元，新建</t>
    </r>
    <r>
      <rPr>
        <sz val="11"/>
        <rFont val="Times New Roman"/>
        <charset val="0"/>
      </rPr>
      <t>14</t>
    </r>
    <r>
      <rPr>
        <sz val="11"/>
        <rFont val="宋体"/>
        <charset val="0"/>
      </rPr>
      <t>座新式特色果蔬种植暖棚，暖棚东西长</t>
    </r>
    <r>
      <rPr>
        <sz val="11"/>
        <rFont val="Times New Roman"/>
        <charset val="0"/>
      </rPr>
      <t>101</t>
    </r>
    <r>
      <rPr>
        <sz val="11"/>
        <rFont val="宋体"/>
        <charset val="0"/>
      </rPr>
      <t>米</t>
    </r>
    <r>
      <rPr>
        <sz val="11"/>
        <rFont val="Times New Roman"/>
        <charset val="0"/>
      </rPr>
      <t>-130</t>
    </r>
    <r>
      <rPr>
        <sz val="11"/>
        <rFont val="宋体"/>
        <charset val="0"/>
      </rPr>
      <t>米，南北宽</t>
    </r>
    <r>
      <rPr>
        <sz val="11"/>
        <rFont val="Times New Roman"/>
        <charset val="0"/>
      </rPr>
      <t>12.5</t>
    </r>
    <r>
      <rPr>
        <sz val="11"/>
        <rFont val="宋体"/>
        <charset val="0"/>
      </rPr>
      <t>米。同时，配套有控温系统、供电、给水工程、道路工程、</t>
    </r>
    <r>
      <rPr>
        <sz val="11"/>
        <rFont val="Times New Roman"/>
        <charset val="0"/>
      </rPr>
      <t xml:space="preserve"> </t>
    </r>
    <r>
      <rPr>
        <sz val="11"/>
        <rFont val="宋体"/>
        <charset val="0"/>
      </rPr>
      <t>电动卷帘等其他辅助设备。项目总占地面积</t>
    </r>
    <r>
      <rPr>
        <sz val="11"/>
        <rFont val="Times New Roman"/>
        <charset val="0"/>
      </rPr>
      <t>60</t>
    </r>
    <r>
      <rPr>
        <sz val="11"/>
        <rFont val="宋体"/>
        <charset val="0"/>
      </rPr>
      <t>亩，每棚占地</t>
    </r>
    <r>
      <rPr>
        <sz val="11"/>
        <rFont val="Times New Roman"/>
        <charset val="0"/>
      </rPr>
      <t>2</t>
    </r>
    <r>
      <rPr>
        <sz val="11"/>
        <rFont val="宋体"/>
        <charset val="0"/>
      </rPr>
      <t>亩。</t>
    </r>
    <r>
      <rPr>
        <sz val="11"/>
        <rFont val="Times New Roman"/>
        <charset val="0"/>
      </rPr>
      <t xml:space="preserve">
  5.</t>
    </r>
    <r>
      <rPr>
        <sz val="11"/>
        <rFont val="宋体"/>
        <charset val="0"/>
      </rPr>
      <t>山羊养殖基地建设项目：新建</t>
    </r>
    <r>
      <rPr>
        <sz val="11"/>
        <rFont val="Times New Roman"/>
        <charset val="0"/>
      </rPr>
      <t>1000</t>
    </r>
    <r>
      <rPr>
        <sz val="11"/>
        <rFont val="宋体"/>
        <charset val="0"/>
      </rPr>
      <t>㎡羊舍</t>
    </r>
    <r>
      <rPr>
        <sz val="11"/>
        <rFont val="Times New Roman"/>
        <charset val="0"/>
      </rPr>
      <t>2</t>
    </r>
    <r>
      <rPr>
        <sz val="11"/>
        <rFont val="宋体"/>
        <charset val="0"/>
      </rPr>
      <t>栋，每栋可容纳优质母羊</t>
    </r>
    <r>
      <rPr>
        <sz val="11"/>
        <rFont val="Times New Roman"/>
        <charset val="0"/>
      </rPr>
      <t>750</t>
    </r>
    <r>
      <rPr>
        <sz val="11"/>
        <rFont val="宋体"/>
        <charset val="0"/>
      </rPr>
      <t>只，集约化养殖规模</t>
    </r>
    <r>
      <rPr>
        <sz val="11"/>
        <rFont val="Times New Roman"/>
        <charset val="0"/>
      </rPr>
      <t>3000</t>
    </r>
    <r>
      <rPr>
        <sz val="11"/>
        <rFont val="宋体"/>
        <charset val="0"/>
      </rPr>
      <t>只以上，可实现</t>
    </r>
    <r>
      <rPr>
        <sz val="11"/>
        <rFont val="Times New Roman"/>
        <charset val="0"/>
      </rPr>
      <t>50000</t>
    </r>
    <r>
      <rPr>
        <sz val="11"/>
        <rFont val="宋体"/>
        <charset val="0"/>
      </rPr>
      <t>余亩草场草畜平衡；</t>
    </r>
    <r>
      <rPr>
        <sz val="11"/>
        <rFont val="Times New Roman"/>
        <charset val="0"/>
      </rPr>
      <t>1000</t>
    </r>
    <r>
      <rPr>
        <sz val="11"/>
        <rFont val="宋体"/>
        <charset val="0"/>
      </rPr>
      <t>㎡储草棚</t>
    </r>
    <r>
      <rPr>
        <sz val="11"/>
        <rFont val="Times New Roman"/>
        <charset val="0"/>
      </rPr>
      <t>1</t>
    </r>
    <r>
      <rPr>
        <sz val="11"/>
        <rFont val="宋体"/>
        <charset val="0"/>
      </rPr>
      <t>栋，</t>
    </r>
    <r>
      <rPr>
        <sz val="11"/>
        <rFont val="Times New Roman"/>
        <charset val="0"/>
      </rPr>
      <t>700</t>
    </r>
    <r>
      <rPr>
        <sz val="11"/>
        <rFont val="宋体"/>
        <charset val="0"/>
      </rPr>
      <t>㎡半封闭活动羊舍</t>
    </r>
    <r>
      <rPr>
        <sz val="11"/>
        <rFont val="Times New Roman"/>
        <charset val="0"/>
      </rPr>
      <t>2</t>
    </r>
    <r>
      <rPr>
        <sz val="11"/>
        <rFont val="宋体"/>
        <charset val="0"/>
      </rPr>
      <t>栋（其中使用衔接资金</t>
    </r>
    <r>
      <rPr>
        <sz val="11"/>
        <rFont val="Times New Roman"/>
        <charset val="0"/>
      </rPr>
      <t>89.3</t>
    </r>
    <r>
      <rPr>
        <sz val="11"/>
        <rFont val="宋体"/>
        <charset val="0"/>
      </rPr>
      <t>万元，新建标准化羊舍</t>
    </r>
    <r>
      <rPr>
        <sz val="11"/>
        <rFont val="Times New Roman"/>
        <charset val="0"/>
      </rPr>
      <t>2</t>
    </r>
    <r>
      <rPr>
        <sz val="11"/>
        <rFont val="宋体"/>
        <charset val="0"/>
      </rPr>
      <t>栋，并配套相关设施设备）。</t>
    </r>
    <r>
      <rPr>
        <sz val="11"/>
        <rFont val="Times New Roman"/>
        <charset val="0"/>
      </rPr>
      <t xml:space="preserve">
  6.</t>
    </r>
    <r>
      <rPr>
        <sz val="11"/>
        <rFont val="宋体"/>
        <charset val="0"/>
      </rPr>
      <t>肉鹅养殖基地建设项目：使用衔接资金</t>
    </r>
    <r>
      <rPr>
        <sz val="11"/>
        <rFont val="Times New Roman"/>
        <charset val="0"/>
      </rPr>
      <t>55</t>
    </r>
    <r>
      <rPr>
        <sz val="11"/>
        <rFont val="宋体"/>
        <charset val="0"/>
      </rPr>
      <t>万元（自治区</t>
    </r>
    <r>
      <rPr>
        <sz val="11"/>
        <rFont val="Times New Roman"/>
        <charset val="0"/>
      </rPr>
      <t>50</t>
    </r>
    <r>
      <rPr>
        <sz val="11"/>
        <rFont val="宋体"/>
        <charset val="0"/>
      </rPr>
      <t>万、市级</t>
    </r>
    <r>
      <rPr>
        <sz val="11"/>
        <rFont val="Times New Roman"/>
        <charset val="0"/>
      </rPr>
      <t>5</t>
    </r>
    <r>
      <rPr>
        <sz val="11"/>
        <rFont val="宋体"/>
        <charset val="0"/>
      </rPr>
      <t>万），建设肉鹅养殖棚舍</t>
    </r>
    <r>
      <rPr>
        <sz val="11"/>
        <rFont val="Times New Roman"/>
        <charset val="0"/>
      </rPr>
      <t>1500</t>
    </r>
    <r>
      <rPr>
        <sz val="11"/>
        <rFont val="宋体"/>
        <charset val="0"/>
      </rPr>
      <t>平米，育鹅温室</t>
    </r>
    <r>
      <rPr>
        <sz val="11"/>
        <rFont val="Times New Roman"/>
        <charset val="0"/>
      </rPr>
      <t>500</t>
    </r>
    <r>
      <rPr>
        <sz val="11"/>
        <rFont val="宋体"/>
        <charset val="0"/>
      </rPr>
      <t>平米，遮阳棚</t>
    </r>
    <r>
      <rPr>
        <sz val="11"/>
        <rFont val="Times New Roman"/>
        <charset val="0"/>
      </rPr>
      <t>900</t>
    </r>
    <r>
      <rPr>
        <sz val="11"/>
        <rFont val="宋体"/>
        <charset val="0"/>
      </rPr>
      <t>平米，养殖肉鹅</t>
    </r>
    <r>
      <rPr>
        <sz val="11"/>
        <rFont val="Times New Roman"/>
        <charset val="0"/>
      </rPr>
      <t>20000</t>
    </r>
    <r>
      <rPr>
        <sz val="11"/>
        <rFont val="宋体"/>
        <charset val="0"/>
      </rPr>
      <t>只。</t>
    </r>
  </si>
  <si>
    <t>衔接资金+自筹</t>
  </si>
  <si>
    <r>
      <rPr>
        <sz val="11"/>
        <rFont val="Times New Roman"/>
        <charset val="0"/>
      </rPr>
      <t>2024</t>
    </r>
    <r>
      <rPr>
        <sz val="11"/>
        <rFont val="宋体"/>
        <charset val="134"/>
      </rPr>
      <t>年</t>
    </r>
    <r>
      <rPr>
        <sz val="11"/>
        <rFont val="Times New Roman"/>
        <charset val="0"/>
      </rPr>
      <t>4</t>
    </r>
    <r>
      <rPr>
        <sz val="11"/>
        <rFont val="宋体"/>
        <charset val="134"/>
      </rPr>
      <t>月</t>
    </r>
    <r>
      <rPr>
        <sz val="11"/>
        <rFont val="Times New Roman"/>
        <charset val="0"/>
      </rPr>
      <t>-2024</t>
    </r>
    <r>
      <rPr>
        <sz val="11"/>
        <rFont val="宋体"/>
        <charset val="134"/>
      </rPr>
      <t>年</t>
    </r>
    <r>
      <rPr>
        <sz val="11"/>
        <rFont val="Times New Roman"/>
        <charset val="0"/>
      </rPr>
      <t>12</t>
    </r>
    <r>
      <rPr>
        <sz val="11"/>
        <rFont val="宋体"/>
        <charset val="134"/>
      </rPr>
      <t>月</t>
    </r>
  </si>
  <si>
    <t>项目实施需征得实施地所在居民同意，实施过程由群众监督</t>
  </si>
  <si>
    <r>
      <rPr>
        <sz val="11"/>
        <rFont val="Times New Roman"/>
        <charset val="0"/>
      </rPr>
      <t>1.</t>
    </r>
    <r>
      <rPr>
        <sz val="11"/>
        <rFont val="宋体"/>
        <charset val="134"/>
      </rPr>
      <t>食用菌产业种植基地建成后，预计可带动当地村集体每年增收</t>
    </r>
    <r>
      <rPr>
        <sz val="11"/>
        <rFont val="Times New Roman"/>
        <charset val="0"/>
      </rPr>
      <t>32.89</t>
    </r>
    <r>
      <rPr>
        <sz val="11"/>
        <rFont val="宋体"/>
        <charset val="134"/>
      </rPr>
      <t>万元；</t>
    </r>
    <r>
      <rPr>
        <sz val="11"/>
        <rFont val="Times New Roman"/>
        <charset val="0"/>
      </rPr>
      <t xml:space="preserve">
2.</t>
    </r>
    <r>
      <rPr>
        <sz val="11"/>
        <rFont val="宋体"/>
        <charset val="134"/>
      </rPr>
      <t>辣椒深加工基地建成后，可直接带动村集体年收入增加</t>
    </r>
    <r>
      <rPr>
        <sz val="11"/>
        <rFont val="Times New Roman"/>
        <charset val="0"/>
      </rPr>
      <t>50</t>
    </r>
    <r>
      <rPr>
        <sz val="11"/>
        <rFont val="宋体"/>
        <charset val="134"/>
      </rPr>
      <t>万元以上。同时通过订单种植的方式引导和辐射带动当地及周边苏木镇农户（特别是当地</t>
    </r>
    <r>
      <rPr>
        <sz val="11"/>
        <rFont val="Times New Roman"/>
        <charset val="0"/>
      </rPr>
      <t>45</t>
    </r>
    <r>
      <rPr>
        <sz val="11"/>
        <rFont val="宋体"/>
        <charset val="134"/>
      </rPr>
      <t>户</t>
    </r>
    <r>
      <rPr>
        <sz val="11"/>
        <rFont val="Times New Roman"/>
        <charset val="0"/>
      </rPr>
      <t>96</t>
    </r>
    <r>
      <rPr>
        <sz val="11"/>
        <rFont val="宋体"/>
        <charset val="134"/>
      </rPr>
      <t>名脱贫和监测人口）优化种植结构，发展辣椒种植</t>
    </r>
    <r>
      <rPr>
        <sz val="11"/>
        <rFont val="Times New Roman"/>
        <charset val="0"/>
      </rPr>
      <t>20000</t>
    </r>
    <r>
      <rPr>
        <sz val="11"/>
        <rFont val="宋体"/>
        <charset val="134"/>
      </rPr>
      <t>亩以上，每亩较传统种植产业增收</t>
    </r>
    <r>
      <rPr>
        <sz val="11"/>
        <rFont val="Times New Roman"/>
        <charset val="0"/>
      </rPr>
      <t>1000</t>
    </r>
    <r>
      <rPr>
        <sz val="11"/>
        <rFont val="宋体"/>
        <charset val="134"/>
      </rPr>
      <t>元（按照每户种植</t>
    </r>
    <r>
      <rPr>
        <sz val="11"/>
        <rFont val="Times New Roman"/>
        <charset val="0"/>
      </rPr>
      <t>10</t>
    </r>
    <r>
      <rPr>
        <sz val="11"/>
        <rFont val="宋体"/>
        <charset val="134"/>
      </rPr>
      <t>亩辣椒计算，每年每户可增收约</t>
    </r>
    <r>
      <rPr>
        <sz val="11"/>
        <rFont val="Times New Roman"/>
        <charset val="0"/>
      </rPr>
      <t>1</t>
    </r>
    <r>
      <rPr>
        <sz val="11"/>
        <rFont val="宋体"/>
        <charset val="134"/>
      </rPr>
      <t>万余元）；</t>
    </r>
    <r>
      <rPr>
        <sz val="11"/>
        <rFont val="Times New Roman"/>
        <charset val="0"/>
      </rPr>
      <t xml:space="preserve">
3.</t>
    </r>
    <r>
      <rPr>
        <sz val="11"/>
        <rFont val="宋体"/>
        <charset val="134"/>
      </rPr>
      <t>鲜糯玉米深加工基地项目实施后，年生产鲜糯玉米增加</t>
    </r>
    <r>
      <rPr>
        <sz val="11"/>
        <rFont val="Times New Roman"/>
        <charset val="0"/>
      </rPr>
      <t>500</t>
    </r>
    <r>
      <rPr>
        <sz val="11"/>
        <rFont val="宋体"/>
        <charset val="134"/>
      </rPr>
      <t>万多棒，每棒价格</t>
    </r>
    <r>
      <rPr>
        <sz val="11"/>
        <rFont val="Times New Roman"/>
        <charset val="0"/>
      </rPr>
      <t>3</t>
    </r>
    <r>
      <rPr>
        <sz val="11"/>
        <rFont val="宋体"/>
        <charset val="134"/>
      </rPr>
      <t>元左右。订单种植量将在增加</t>
    </r>
    <r>
      <rPr>
        <sz val="11"/>
        <rFont val="Times New Roman"/>
        <charset val="0"/>
      </rPr>
      <t>900</t>
    </r>
    <r>
      <rPr>
        <sz val="11"/>
        <rFont val="宋体"/>
        <charset val="134"/>
      </rPr>
      <t>余亩，按照每亩产量</t>
    </r>
    <r>
      <rPr>
        <sz val="11"/>
        <rFont val="Times New Roman"/>
        <charset val="0"/>
      </rPr>
      <t>1.8</t>
    </r>
    <r>
      <rPr>
        <sz val="11"/>
        <rFont val="宋体"/>
        <charset val="134"/>
      </rPr>
      <t>吨、每吨价格</t>
    </r>
    <r>
      <rPr>
        <sz val="11"/>
        <rFont val="Times New Roman"/>
        <charset val="0"/>
      </rPr>
      <t>1600</t>
    </r>
    <r>
      <rPr>
        <sz val="11"/>
        <rFont val="宋体"/>
        <charset val="134"/>
      </rPr>
      <t>元计算，农户每亩可收入</t>
    </r>
    <r>
      <rPr>
        <sz val="11"/>
        <rFont val="Times New Roman"/>
        <charset val="0"/>
      </rPr>
      <t>2880</t>
    </r>
    <r>
      <rPr>
        <sz val="11"/>
        <rFont val="宋体"/>
        <charset val="134"/>
      </rPr>
      <t>元，比传统种植玉米每亩可增收</t>
    </r>
    <r>
      <rPr>
        <sz val="11"/>
        <rFont val="Times New Roman"/>
        <charset val="0"/>
      </rPr>
      <t>300</t>
    </r>
    <r>
      <rPr>
        <sz val="11"/>
        <rFont val="宋体"/>
        <charset val="134"/>
      </rPr>
      <t>元，可实现带动增收</t>
    </r>
    <r>
      <rPr>
        <sz val="11"/>
        <rFont val="Times New Roman"/>
        <charset val="0"/>
      </rPr>
      <t>27</t>
    </r>
    <r>
      <rPr>
        <sz val="11"/>
        <rFont val="宋体"/>
        <charset val="134"/>
      </rPr>
      <t>万余元。</t>
    </r>
    <r>
      <rPr>
        <sz val="11"/>
        <rFont val="Times New Roman"/>
        <charset val="0"/>
      </rPr>
      <t xml:space="preserve">
4.</t>
    </r>
    <r>
      <rPr>
        <sz val="11"/>
        <rFont val="宋体"/>
        <charset val="134"/>
      </rPr>
      <t>樱桃种植基地建成后，可发展农事体验、采摘等休闲旅游产业，带动周边农民发展民宿、餐饮产业，提供更多劳动就业岗位，带动周边农户、特别是带动</t>
    </r>
    <r>
      <rPr>
        <sz val="11"/>
        <rFont val="Times New Roman"/>
        <charset val="0"/>
      </rPr>
      <t>34</t>
    </r>
    <r>
      <rPr>
        <sz val="11"/>
        <rFont val="宋体"/>
        <charset val="134"/>
      </rPr>
      <t>户</t>
    </r>
    <r>
      <rPr>
        <sz val="11"/>
        <rFont val="Times New Roman"/>
        <charset val="0"/>
      </rPr>
      <t>73</t>
    </r>
    <r>
      <rPr>
        <sz val="11"/>
        <rFont val="宋体"/>
        <charset val="134"/>
      </rPr>
      <t>名脱贫（监测）人口增收致富。</t>
    </r>
    <r>
      <rPr>
        <sz val="11"/>
        <rFont val="Times New Roman"/>
        <charset val="0"/>
      </rPr>
      <t xml:space="preserve">
5.</t>
    </r>
    <r>
      <rPr>
        <sz val="11"/>
        <rFont val="宋体"/>
        <charset val="134"/>
      </rPr>
      <t>山羊养殖基地建成后，采取联户经营合作模式，实行饲料统购、统一防疫和统一销售，让饲料、防疫成本最低化，销售价格最大化，推动草原简单利用转向生态红利共享，带动当地</t>
    </r>
    <r>
      <rPr>
        <sz val="11"/>
        <rFont val="Times New Roman"/>
        <charset val="0"/>
      </rPr>
      <t>70</t>
    </r>
    <r>
      <rPr>
        <sz val="11"/>
        <rFont val="宋体"/>
        <charset val="134"/>
      </rPr>
      <t>户牧户（其中脱贫户、监测户</t>
    </r>
    <r>
      <rPr>
        <sz val="11"/>
        <rFont val="Times New Roman"/>
        <charset val="0"/>
      </rPr>
      <t>9</t>
    </r>
    <r>
      <rPr>
        <sz val="11"/>
        <rFont val="宋体"/>
        <charset val="134"/>
      </rPr>
      <t>户</t>
    </r>
    <r>
      <rPr>
        <sz val="11"/>
        <rFont val="Times New Roman"/>
        <charset val="0"/>
      </rPr>
      <t>19</t>
    </r>
    <r>
      <rPr>
        <sz val="11"/>
        <rFont val="宋体"/>
        <charset val="134"/>
      </rPr>
      <t>人）积极参与圈养育肥，推动牧民经营由</t>
    </r>
    <r>
      <rPr>
        <sz val="11"/>
        <rFont val="Times New Roman"/>
        <charset val="0"/>
      </rPr>
      <t>“</t>
    </r>
    <r>
      <rPr>
        <sz val="11"/>
        <rFont val="宋体"/>
        <charset val="134"/>
      </rPr>
      <t>单打独斗</t>
    </r>
    <r>
      <rPr>
        <sz val="11"/>
        <rFont val="Times New Roman"/>
        <charset val="0"/>
      </rPr>
      <t>”</t>
    </r>
    <r>
      <rPr>
        <sz val="11"/>
        <rFont val="宋体"/>
        <charset val="134"/>
      </rPr>
      <t>向</t>
    </r>
    <r>
      <rPr>
        <sz val="11"/>
        <rFont val="Times New Roman"/>
        <charset val="0"/>
      </rPr>
      <t>“</t>
    </r>
    <r>
      <rPr>
        <sz val="11"/>
        <rFont val="宋体"/>
        <charset val="134"/>
      </rPr>
      <t>联手致富</t>
    </r>
    <r>
      <rPr>
        <sz val="11"/>
        <rFont val="Times New Roman"/>
        <charset val="0"/>
      </rPr>
      <t>”</t>
    </r>
    <r>
      <rPr>
        <sz val="11"/>
        <rFont val="宋体"/>
        <charset val="134"/>
      </rPr>
      <t>转变。同时，设置活畜交易市场，进行羊只的买卖交易，提高养殖经济效益。</t>
    </r>
    <r>
      <rPr>
        <sz val="11"/>
        <rFont val="Times New Roman"/>
        <charset val="0"/>
      </rPr>
      <t xml:space="preserve">
6.</t>
    </r>
    <r>
      <rPr>
        <sz val="11"/>
        <rFont val="宋体"/>
        <charset val="134"/>
      </rPr>
      <t>肉鹅养殖基地建成后，可带动村集体经济增收</t>
    </r>
    <r>
      <rPr>
        <sz val="11"/>
        <rFont val="Times New Roman"/>
        <charset val="0"/>
      </rPr>
      <t>10</t>
    </r>
    <r>
      <rPr>
        <sz val="11"/>
        <rFont val="宋体"/>
        <charset val="134"/>
      </rPr>
      <t>万元，可提供</t>
    </r>
    <r>
      <rPr>
        <sz val="11"/>
        <rFont val="Times New Roman"/>
        <charset val="0"/>
      </rPr>
      <t>5-17</t>
    </r>
    <r>
      <rPr>
        <sz val="11"/>
        <rFont val="宋体"/>
        <charset val="134"/>
      </rPr>
      <t>个就业岗位。同时，棚舍可持续使用</t>
    </r>
    <r>
      <rPr>
        <sz val="11"/>
        <rFont val="Times New Roman"/>
        <charset val="0"/>
      </rPr>
      <t>5-6</t>
    </r>
    <r>
      <rPr>
        <sz val="11"/>
        <rFont val="宋体"/>
        <charset val="134"/>
      </rPr>
      <t>年，可带动全场</t>
    </r>
    <r>
      <rPr>
        <sz val="11"/>
        <rFont val="Times New Roman"/>
        <charset val="0"/>
      </rPr>
      <t>170</t>
    </r>
    <r>
      <rPr>
        <sz val="11"/>
        <rFont val="宋体"/>
        <charset val="134"/>
      </rPr>
      <t>户农户（其中脱贫户</t>
    </r>
    <r>
      <rPr>
        <sz val="11"/>
        <rFont val="Times New Roman"/>
        <charset val="0"/>
      </rPr>
      <t>13</t>
    </r>
    <r>
      <rPr>
        <sz val="11"/>
        <rFont val="宋体"/>
        <charset val="134"/>
      </rPr>
      <t>户</t>
    </r>
    <r>
      <rPr>
        <sz val="11"/>
        <rFont val="Times New Roman"/>
        <charset val="0"/>
      </rPr>
      <t>37</t>
    </r>
    <r>
      <rPr>
        <sz val="11"/>
        <rFont val="宋体"/>
        <charset val="134"/>
      </rPr>
      <t>人）实现持续增收。</t>
    </r>
  </si>
  <si>
    <r>
      <rPr>
        <sz val="11"/>
        <rFont val="Times New Roman"/>
        <charset val="0"/>
      </rPr>
      <t xml:space="preserve">  1.</t>
    </r>
    <r>
      <rPr>
        <sz val="11"/>
        <rFont val="宋体"/>
        <charset val="134"/>
      </rPr>
      <t>直接带动农牧户发展生产。引导当地及周边农户转变种养殖结构，开展食用菌、辣椒、糯玉米、樱桃种植和山羊、肉鹅等特色养殖，预计可带动周边群众每年实现产业增收</t>
    </r>
    <r>
      <rPr>
        <sz val="11"/>
        <rFont val="Times New Roman"/>
        <charset val="0"/>
      </rPr>
      <t>1000-3000</t>
    </r>
    <r>
      <rPr>
        <sz val="11"/>
        <rFont val="宋体"/>
        <charset val="134"/>
      </rPr>
      <t>元左右。</t>
    </r>
    <r>
      <rPr>
        <sz val="11"/>
        <rFont val="Times New Roman"/>
        <charset val="0"/>
      </rPr>
      <t xml:space="preserve">
  2.</t>
    </r>
    <r>
      <rPr>
        <sz val="11"/>
        <rFont val="宋体"/>
        <charset val="134"/>
      </rPr>
      <t>吸纳农牧区劳动力实现就业增收。预计可安排</t>
    </r>
    <r>
      <rPr>
        <sz val="11"/>
        <rFont val="Times New Roman"/>
        <charset val="0"/>
      </rPr>
      <t>120</t>
    </r>
    <r>
      <rPr>
        <sz val="11"/>
        <rFont val="宋体"/>
        <charset val="134"/>
      </rPr>
      <t>多人稳定就业，同时可以接纳当地</t>
    </r>
    <r>
      <rPr>
        <sz val="11"/>
        <rFont val="Times New Roman"/>
        <charset val="0"/>
      </rPr>
      <t>550</t>
    </r>
    <r>
      <rPr>
        <sz val="11"/>
        <rFont val="宋体"/>
        <charset val="134"/>
      </rPr>
      <t>多人灵活就业，进一步拓宽农户及脱贫户（监测户）增收致富渠道。</t>
    </r>
    <r>
      <rPr>
        <sz val="11"/>
        <rFont val="Times New Roman"/>
        <charset val="0"/>
      </rPr>
      <t xml:space="preserve">
  3.</t>
    </r>
    <r>
      <rPr>
        <sz val="11"/>
        <rFont val="宋体"/>
        <charset val="134"/>
      </rPr>
      <t>发展壮大集体经济。项目建成后，通过村集体管理运营、村集体</t>
    </r>
    <r>
      <rPr>
        <sz val="11"/>
        <rFont val="Times New Roman"/>
        <charset val="0"/>
      </rPr>
      <t>+</t>
    </r>
    <r>
      <rPr>
        <sz val="11"/>
        <rFont val="宋体"/>
        <charset val="134"/>
      </rPr>
      <t>合作社</t>
    </r>
    <r>
      <rPr>
        <sz val="11"/>
        <rFont val="Times New Roman"/>
        <charset val="0"/>
      </rPr>
      <t>+</t>
    </r>
    <r>
      <rPr>
        <sz val="11"/>
        <rFont val="宋体"/>
        <charset val="134"/>
      </rPr>
      <t>农户联合经营，预计每年可带动当地嘎查村集体经济增收增加收入</t>
    </r>
    <r>
      <rPr>
        <sz val="11"/>
        <rFont val="Times New Roman"/>
        <charset val="0"/>
      </rPr>
      <t>10-50</t>
    </r>
    <r>
      <rPr>
        <sz val="11"/>
        <rFont val="宋体"/>
        <charset val="134"/>
      </rPr>
      <t>万元。</t>
    </r>
    <r>
      <rPr>
        <sz val="11"/>
        <rFont val="Times New Roman"/>
        <charset val="0"/>
      </rPr>
      <t xml:space="preserve">
 </t>
    </r>
  </si>
  <si>
    <t>张永军</t>
  </si>
  <si>
    <r>
      <rPr>
        <sz val="11"/>
        <rFont val="Times New Roman"/>
        <charset val="0"/>
      </rPr>
      <t>2024</t>
    </r>
    <r>
      <rPr>
        <sz val="11"/>
        <rFont val="宋体"/>
        <charset val="134"/>
      </rPr>
      <t>年乌拉特中旗到户产业项目</t>
    </r>
  </si>
  <si>
    <r>
      <rPr>
        <sz val="11"/>
        <rFont val="宋体"/>
        <charset val="134"/>
      </rPr>
      <t>为所有有发展意向的，有劳动力的正常脱贫户（监测户）落实到户产业。其中，有意向发展庭院经济的正常脱贫户，发展方向要在六小产业范围内，</t>
    </r>
    <r>
      <rPr>
        <sz val="11"/>
        <rFont val="Times New Roman"/>
        <charset val="0"/>
      </rPr>
      <t>1</t>
    </r>
    <r>
      <rPr>
        <sz val="11"/>
        <rFont val="宋体"/>
        <charset val="134"/>
      </rPr>
      <t>户补贴</t>
    </r>
    <r>
      <rPr>
        <sz val="11"/>
        <rFont val="Times New Roman"/>
        <charset val="0"/>
      </rPr>
      <t>0.2</t>
    </r>
    <r>
      <rPr>
        <sz val="11"/>
        <rFont val="宋体"/>
        <charset val="134"/>
      </rPr>
      <t>万元，如发展产业具有示范带动作用或者具有民族特色的可适当上调补贴金额，上限</t>
    </r>
    <r>
      <rPr>
        <sz val="11"/>
        <rFont val="Times New Roman"/>
        <charset val="0"/>
      </rPr>
      <t>1</t>
    </r>
    <r>
      <rPr>
        <sz val="11"/>
        <rFont val="宋体"/>
        <charset val="134"/>
      </rPr>
      <t>万元；有意向发展特色蔬果粮种植，牛羊猪禽等养殖的监测户，每户给予</t>
    </r>
    <r>
      <rPr>
        <sz val="11"/>
        <rFont val="Times New Roman"/>
        <charset val="0"/>
      </rPr>
      <t>1-2</t>
    </r>
    <r>
      <rPr>
        <sz val="11"/>
        <rFont val="宋体"/>
        <charset val="134"/>
      </rPr>
      <t>万元的补贴。项目的实施由发展个人提出，苏木乡镇汇总上报，旗政府批复后，资金下拨到苏木乡镇，发展个人选定购买商家，苏木乡镇统一进行购买，统一进行发放。同时，为有劳动能力或弱半劳力且积极发展种植业、养殖业、设施农业的脱贫户和监测对象，给予到户产业奖补和出栏奖补，并为主动外出务工</t>
    </r>
    <r>
      <rPr>
        <sz val="11"/>
        <rFont val="Times New Roman"/>
        <charset val="0"/>
      </rPr>
      <t>3</t>
    </r>
    <r>
      <rPr>
        <sz val="11"/>
        <rFont val="宋体"/>
        <charset val="134"/>
      </rPr>
      <t>个月以上的脱贫户</t>
    </r>
    <r>
      <rPr>
        <sz val="11"/>
        <rFont val="Times New Roman"/>
        <charset val="0"/>
      </rPr>
      <t>(</t>
    </r>
    <r>
      <rPr>
        <sz val="11"/>
        <rFont val="宋体"/>
        <charset val="134"/>
      </rPr>
      <t>监测对象</t>
    </r>
    <r>
      <rPr>
        <sz val="11"/>
        <rFont val="Times New Roman"/>
        <charset val="0"/>
      </rPr>
      <t>)</t>
    </r>
    <r>
      <rPr>
        <sz val="11"/>
        <rFont val="宋体"/>
        <charset val="134"/>
      </rPr>
      <t>给予务工就业补贴。</t>
    </r>
  </si>
  <si>
    <t>衔接资金</t>
  </si>
  <si>
    <t>20240101-20241231</t>
  </si>
  <si>
    <r>
      <rPr>
        <sz val="11"/>
        <rFont val="宋体"/>
        <charset val="134"/>
      </rPr>
      <t>为</t>
    </r>
    <r>
      <rPr>
        <sz val="11"/>
        <rFont val="Times New Roman"/>
        <charset val="0"/>
      </rPr>
      <t>1277</t>
    </r>
    <r>
      <rPr>
        <sz val="11"/>
        <rFont val="宋体"/>
        <charset val="134"/>
      </rPr>
      <t>名脱贫人口和监测对象中有发展意愿或外出务工就业的全部落实到户产业项目或庭院经济项目和产业奖补、就业补贴等到户项目。</t>
    </r>
    <r>
      <rPr>
        <sz val="11"/>
        <rFont val="Times New Roman"/>
        <charset val="0"/>
      </rPr>
      <t xml:space="preserve">
</t>
    </r>
  </si>
  <si>
    <r>
      <rPr>
        <sz val="11"/>
        <rFont val="宋体"/>
        <charset val="134"/>
      </rPr>
      <t>为</t>
    </r>
    <r>
      <rPr>
        <sz val="11"/>
        <rFont val="Times New Roman"/>
        <charset val="0"/>
      </rPr>
      <t>1277</t>
    </r>
    <r>
      <rPr>
        <sz val="11"/>
        <rFont val="宋体"/>
        <charset val="134"/>
      </rPr>
      <t>名脱贫人口和监测对象中有发展意愿或外出务工就业的全部落实到户产业项目或庭院经济项目和产业奖补、就业补贴等到户项目，鼓励脱贫人口</t>
    </r>
    <r>
      <rPr>
        <sz val="11"/>
        <rFont val="Times New Roman"/>
        <charset val="0"/>
      </rPr>
      <t>(</t>
    </r>
    <r>
      <rPr>
        <sz val="11"/>
        <rFont val="宋体"/>
        <charset val="134"/>
      </rPr>
      <t>监测对象）多劳多得、少劳少得、不劳不得，广泛调动脱贫人口</t>
    </r>
    <r>
      <rPr>
        <sz val="11"/>
        <rFont val="Times New Roman"/>
        <charset val="0"/>
      </rPr>
      <t>(</t>
    </r>
    <r>
      <rPr>
        <sz val="11"/>
        <rFont val="宋体"/>
        <charset val="134"/>
      </rPr>
      <t>监测对象</t>
    </r>
    <r>
      <rPr>
        <sz val="11"/>
        <rFont val="Times New Roman"/>
        <charset val="0"/>
      </rPr>
      <t>)“</t>
    </r>
    <r>
      <rPr>
        <sz val="11"/>
        <rFont val="宋体"/>
        <charset val="134"/>
      </rPr>
      <t>自我造血</t>
    </r>
    <r>
      <rPr>
        <sz val="11"/>
        <rFont val="Times New Roman"/>
        <charset val="0"/>
      </rPr>
      <t>”</t>
    </r>
    <r>
      <rPr>
        <sz val="11"/>
        <rFont val="宋体"/>
        <charset val="134"/>
      </rPr>
      <t>积极性，激发内生发展动力，促进持续稳定增收，带动户均预计增收</t>
    </r>
    <r>
      <rPr>
        <sz val="11"/>
        <rFont val="Times New Roman"/>
        <charset val="0"/>
      </rPr>
      <t>5000</t>
    </r>
    <r>
      <rPr>
        <sz val="11"/>
        <rFont val="宋体"/>
        <charset val="134"/>
      </rPr>
      <t>元以上。</t>
    </r>
  </si>
  <si>
    <t>产业类</t>
  </si>
  <si>
    <t>光伏产业</t>
  </si>
  <si>
    <t>乌拉特中旗光伏帮扶工程项目</t>
  </si>
  <si>
    <t>乌拉特中旗石哈河镇石哈河村</t>
  </si>
  <si>
    <t>在两年内为全旗10个苏木镇52个行政村（嘎查）155户322名监测对象，集中建设一座3.22兆瓦村级联建光伏帮扶电站（2024年计划投入衔接资金300万元）。</t>
  </si>
  <si>
    <t>2024-2025</t>
  </si>
  <si>
    <r>
      <rPr>
        <sz val="11"/>
        <rFont val="宋体"/>
        <charset val="134"/>
      </rPr>
      <t>村级联建光伏帮扶电站建成投运后，年售电收入约</t>
    </r>
    <r>
      <rPr>
        <sz val="11"/>
        <rFont val="Times New Roman"/>
        <charset val="0"/>
      </rPr>
      <t>155</t>
    </r>
    <r>
      <rPr>
        <sz val="11"/>
        <rFont val="宋体"/>
        <charset val="134"/>
      </rPr>
      <t>万元。其中，</t>
    </r>
    <r>
      <rPr>
        <sz val="11"/>
        <rFont val="Times New Roman"/>
        <charset val="0"/>
      </rPr>
      <t>20%</t>
    </r>
    <r>
      <rPr>
        <sz val="11"/>
        <rFont val="宋体"/>
        <charset val="134"/>
      </rPr>
      <t>用于交纳相应税金和电站的运维费用、项目建设用地租赁费，剩余</t>
    </r>
    <r>
      <rPr>
        <sz val="11"/>
        <rFont val="Times New Roman"/>
        <charset val="0"/>
      </rPr>
      <t>80%</t>
    </r>
    <r>
      <rPr>
        <sz val="11"/>
        <rFont val="宋体"/>
        <charset val="134"/>
      </rPr>
      <t>售电收入约</t>
    </r>
    <r>
      <rPr>
        <sz val="11"/>
        <rFont val="Times New Roman"/>
        <charset val="0"/>
      </rPr>
      <t>124</t>
    </r>
    <r>
      <rPr>
        <sz val="11"/>
        <rFont val="宋体"/>
        <charset val="134"/>
      </rPr>
      <t>万元按照涉及村嘎查的监测人口所占比例分配到村嘎查，由村嘎查结合实际进行分配。</t>
    </r>
  </si>
  <si>
    <r>
      <rPr>
        <sz val="11"/>
        <rFont val="宋体"/>
        <charset val="134"/>
      </rPr>
      <t>项目建成后投用后，每年的售电收入首先给予监测人口专项帮扶，按照村嘎查监测户人数及监测对象实际情况，分别采取产业奖补、就业奖补或资产收益分红等方式，统一标准进行分配，确保每个监测对象每年收益在</t>
    </r>
    <r>
      <rPr>
        <sz val="11"/>
        <rFont val="Times New Roman"/>
        <charset val="0"/>
      </rPr>
      <t>2000</t>
    </r>
    <r>
      <rPr>
        <sz val="11"/>
        <rFont val="宋体"/>
        <charset val="134"/>
      </rPr>
      <t>元左右，助力全旗监测人口稳定增收，并实现持久收益</t>
    </r>
    <r>
      <rPr>
        <sz val="11"/>
        <rFont val="Times New Roman"/>
        <charset val="0"/>
      </rPr>
      <t>20</t>
    </r>
    <r>
      <rPr>
        <sz val="11"/>
        <rFont val="宋体"/>
        <charset val="134"/>
      </rPr>
      <t>年。其余收益作为嘎查村集体经济收入，由嘎查村用于公益岗位聘用、小型公益性基础设施建设、产业发展、人居环境整治等项目建设以及脱贫不稳定户、边缘易致贫户、突发严重困难户帮扶等。</t>
    </r>
  </si>
  <si>
    <t>优势特色产业发展</t>
  </si>
  <si>
    <t>其他产业</t>
  </si>
  <si>
    <t>甘其毛都镇丝路红驼文化产业园建设项目</t>
  </si>
  <si>
    <t>甘其毛都镇图古日格嘎查</t>
  </si>
  <si>
    <r>
      <rPr>
        <sz val="11"/>
        <rFont val="宋体"/>
        <charset val="134"/>
      </rPr>
      <t>投资128万元（其中财政衔接资金100万元，嘎查自筹28万元），为甘其毛都镇丝路红驼文化产业园配套新建房车营地</t>
    </r>
    <r>
      <rPr>
        <sz val="11"/>
        <rFont val="Times New Roman"/>
        <charset val="0"/>
      </rPr>
      <t>200</t>
    </r>
    <r>
      <rPr>
        <sz val="11"/>
        <rFont val="宋体"/>
        <charset val="134"/>
      </rPr>
      <t>平米，驿站接待中心</t>
    </r>
    <r>
      <rPr>
        <sz val="11"/>
        <rFont val="Times New Roman"/>
        <charset val="0"/>
      </rPr>
      <t>200</t>
    </r>
    <r>
      <rPr>
        <sz val="11"/>
        <rFont val="宋体"/>
        <charset val="134"/>
      </rPr>
      <t>平米，修缮驼道</t>
    </r>
    <r>
      <rPr>
        <sz val="11"/>
        <rFont val="Times New Roman"/>
        <charset val="0"/>
      </rPr>
      <t>2000</t>
    </r>
    <r>
      <rPr>
        <sz val="11"/>
        <rFont val="宋体"/>
        <charset val="134"/>
      </rPr>
      <t>米，配套地理标志、游客服务设施等。</t>
    </r>
    <r>
      <rPr>
        <sz val="11"/>
        <rFont val="Times New Roman"/>
        <charset val="0"/>
      </rPr>
      <t xml:space="preserve">
</t>
    </r>
  </si>
  <si>
    <r>
      <rPr>
        <sz val="11"/>
        <rFont val="宋体"/>
        <charset val="134"/>
      </rPr>
      <t>项目建成后，由</t>
    </r>
    <r>
      <rPr>
        <sz val="11"/>
        <rFont val="Times New Roman"/>
        <charset val="0"/>
      </rPr>
      <t>“</t>
    </r>
    <r>
      <rPr>
        <sz val="11"/>
        <rFont val="宋体"/>
        <charset val="134"/>
      </rPr>
      <t>戈壁之宝</t>
    </r>
    <r>
      <rPr>
        <sz val="11"/>
        <rFont val="Times New Roman"/>
        <charset val="0"/>
      </rPr>
      <t>”</t>
    </r>
    <r>
      <rPr>
        <sz val="11"/>
        <rFont val="宋体"/>
        <charset val="134"/>
      </rPr>
      <t>专业合作社承包运营，进一步促进当地</t>
    </r>
    <r>
      <rPr>
        <sz val="11"/>
        <rFont val="Times New Roman"/>
        <charset val="0"/>
      </rPr>
      <t>“</t>
    </r>
    <r>
      <rPr>
        <sz val="11"/>
        <rFont val="宋体"/>
        <charset val="134"/>
      </rPr>
      <t>农文旅</t>
    </r>
    <r>
      <rPr>
        <sz val="11"/>
        <rFont val="Times New Roman"/>
        <charset val="0"/>
      </rPr>
      <t>”</t>
    </r>
    <r>
      <rPr>
        <sz val="11"/>
        <rFont val="宋体"/>
        <charset val="134"/>
      </rPr>
      <t>产业融合发展，带动周边</t>
    </r>
    <r>
      <rPr>
        <sz val="11"/>
        <rFont val="Times New Roman"/>
        <charset val="0"/>
      </rPr>
      <t>5</t>
    </r>
    <r>
      <rPr>
        <sz val="11"/>
        <rFont val="宋体"/>
        <charset val="134"/>
      </rPr>
      <t>个嘎查产业发展效促进当地驼产业规模化发展，带动当地</t>
    </r>
    <r>
      <rPr>
        <sz val="11"/>
        <rFont val="Times New Roman"/>
        <charset val="0"/>
      </rPr>
      <t>85</t>
    </r>
    <r>
      <rPr>
        <sz val="11"/>
        <rFont val="宋体"/>
        <charset val="134"/>
      </rPr>
      <t>户（其中脱贫户</t>
    </r>
    <r>
      <rPr>
        <sz val="11"/>
        <rFont val="Times New Roman"/>
        <charset val="0"/>
      </rPr>
      <t>30</t>
    </r>
    <r>
      <rPr>
        <sz val="11"/>
        <rFont val="宋体"/>
        <charset val="134"/>
      </rPr>
      <t>户</t>
    </r>
    <r>
      <rPr>
        <sz val="11"/>
        <rFont val="Times New Roman"/>
        <charset val="0"/>
      </rPr>
      <t>47</t>
    </r>
    <r>
      <rPr>
        <sz val="11"/>
        <rFont val="宋体"/>
        <charset val="134"/>
      </rPr>
      <t>人）牧民群众增产增收，同时每年交纳不低于</t>
    </r>
    <r>
      <rPr>
        <sz val="11"/>
        <rFont val="Times New Roman"/>
        <charset val="0"/>
      </rPr>
      <t>6.5</t>
    </r>
    <r>
      <rPr>
        <sz val="11"/>
        <rFont val="宋体"/>
        <charset val="134"/>
      </rPr>
      <t>万元的收益金用于壮大村集体经济。</t>
    </r>
  </si>
  <si>
    <r>
      <rPr>
        <sz val="11"/>
        <rFont val="宋体"/>
        <charset val="134"/>
      </rPr>
      <t>项目建设紧紧围绕</t>
    </r>
    <r>
      <rPr>
        <sz val="11"/>
        <rFont val="Times New Roman"/>
        <charset val="0"/>
      </rPr>
      <t>“</t>
    </r>
    <r>
      <rPr>
        <sz val="11"/>
        <rFont val="宋体"/>
        <charset val="134"/>
      </rPr>
      <t>产业规划、区域布局、项目建设、招商引资</t>
    </r>
    <r>
      <rPr>
        <sz val="11"/>
        <rFont val="Times New Roman"/>
        <charset val="0"/>
      </rPr>
      <t>”</t>
    </r>
    <r>
      <rPr>
        <sz val="11"/>
        <rFont val="宋体"/>
        <charset val="134"/>
      </rPr>
      <t>旗域经济总体思路，结合当地文旅、民俗、乡村产业发展实际，通过引进内蒙古文旅集团等龙头企业，以图古日格嘎查为牧区现代化试点，创办农牧专业合作社，建设竞技场、驼骑行跑道、文旅设施民俗设施等，探索</t>
    </r>
    <r>
      <rPr>
        <sz val="11"/>
        <rFont val="Times New Roman"/>
        <charset val="0"/>
      </rPr>
      <t>“</t>
    </r>
    <r>
      <rPr>
        <sz val="11"/>
        <rFont val="宋体"/>
        <charset val="134"/>
      </rPr>
      <t>文旅、民俗、乡村产业</t>
    </r>
    <r>
      <rPr>
        <sz val="11"/>
        <rFont val="Times New Roman"/>
        <charset val="0"/>
      </rPr>
      <t>”</t>
    </r>
    <r>
      <rPr>
        <sz val="11"/>
        <rFont val="宋体"/>
        <charset val="134"/>
      </rPr>
      <t>相结合的高质量发展新路子，破解牧区产业发展短板，推动牧民增收致富。预计直接带动周边牧民就业</t>
    </r>
    <r>
      <rPr>
        <sz val="11"/>
        <rFont val="Times New Roman"/>
        <charset val="0"/>
      </rPr>
      <t>30</t>
    </r>
    <r>
      <rPr>
        <sz val="11"/>
        <rFont val="宋体"/>
        <charset val="134"/>
      </rPr>
      <t>人以上，每年人均增收</t>
    </r>
    <r>
      <rPr>
        <sz val="11"/>
        <rFont val="Times New Roman"/>
        <charset val="0"/>
      </rPr>
      <t>1.5</t>
    </r>
    <r>
      <rPr>
        <sz val="11"/>
        <rFont val="宋体"/>
        <charset val="134"/>
      </rPr>
      <t>万元。</t>
    </r>
  </si>
  <si>
    <t>郝建刚</t>
  </si>
  <si>
    <t>土特产</t>
  </si>
  <si>
    <t>乌拉特中旗石哈河镇易地扶贫搬迁后续扶持项目肉牛养殖园区续建项目</t>
  </si>
  <si>
    <t>石哈河镇</t>
  </si>
  <si>
    <t>投资50万元，为石哈河镇易地扶贫搬迁后续扶持项目肉牛养殖园区配套建设储草棚1栋。</t>
  </si>
  <si>
    <r>
      <rPr>
        <sz val="11"/>
        <rFont val="宋体"/>
        <charset val="134"/>
      </rPr>
      <t>项目建成后，将进一步完善肉牛养殖园区基础设施配套，促进园区有效运营，按同时育肥肉牛</t>
    </r>
    <r>
      <rPr>
        <sz val="11"/>
        <rFont val="Times New Roman"/>
        <charset val="0"/>
      </rPr>
      <t>500</t>
    </r>
    <r>
      <rPr>
        <sz val="11"/>
        <rFont val="宋体"/>
        <charset val="134"/>
      </rPr>
      <t>头计算，每年预计可带动脱贫户增收</t>
    </r>
    <r>
      <rPr>
        <sz val="11"/>
        <rFont val="Times New Roman"/>
        <charset val="0"/>
      </rPr>
      <t>50</t>
    </r>
    <r>
      <rPr>
        <sz val="11"/>
        <rFont val="宋体"/>
        <charset val="134"/>
      </rPr>
      <t>余万元，同时进一步发展壮大村集体收益，进一步巩固拓展脱贫攻坚成果。</t>
    </r>
  </si>
  <si>
    <r>
      <rPr>
        <sz val="11"/>
        <rFont val="宋体"/>
        <charset val="134"/>
      </rPr>
      <t>肉牛养殖园区建成后，园区同时育肥肉牛不少于</t>
    </r>
    <r>
      <rPr>
        <sz val="11"/>
        <rFont val="Times New Roman"/>
        <charset val="0"/>
      </rPr>
      <t>500</t>
    </r>
    <r>
      <rPr>
        <sz val="11"/>
        <rFont val="宋体"/>
        <charset val="134"/>
      </rPr>
      <t>头。园区与镇肉牛养殖协会结成</t>
    </r>
    <r>
      <rPr>
        <sz val="11"/>
        <rFont val="Times New Roman"/>
        <charset val="0"/>
      </rPr>
      <t>“</t>
    </r>
    <r>
      <rPr>
        <sz val="11"/>
        <rFont val="宋体"/>
        <charset val="134"/>
      </rPr>
      <t>八统一</t>
    </r>
    <r>
      <rPr>
        <sz val="11"/>
        <rFont val="Times New Roman"/>
        <charset val="0"/>
      </rPr>
      <t xml:space="preserve">” </t>
    </r>
    <r>
      <rPr>
        <sz val="11"/>
        <rFont val="宋体"/>
        <charset val="134"/>
      </rPr>
      <t>服务合作模式，依托镇肉牛育肥园区统一管理销售，每头肉牛按照</t>
    </r>
    <r>
      <rPr>
        <sz val="11"/>
        <rFont val="Times New Roman"/>
        <charset val="0"/>
      </rPr>
      <t>20000</t>
    </r>
    <r>
      <rPr>
        <sz val="11"/>
        <rFont val="宋体"/>
        <charset val="134"/>
      </rPr>
      <t>元销售，</t>
    </r>
    <r>
      <rPr>
        <sz val="11"/>
        <rFont val="Times New Roman"/>
        <charset val="0"/>
      </rPr>
      <t>500</t>
    </r>
    <r>
      <rPr>
        <sz val="11"/>
        <rFont val="宋体"/>
        <charset val="134"/>
      </rPr>
      <t>头每年可获利</t>
    </r>
    <r>
      <rPr>
        <sz val="11"/>
        <rFont val="Times New Roman"/>
        <charset val="0"/>
      </rPr>
      <t>100</t>
    </r>
    <r>
      <rPr>
        <sz val="11"/>
        <rFont val="宋体"/>
        <charset val="134"/>
      </rPr>
      <t>万元，预计可带动脱贫户增收</t>
    </r>
    <r>
      <rPr>
        <sz val="11"/>
        <rFont val="Times New Roman"/>
        <charset val="0"/>
      </rPr>
      <t>30</t>
    </r>
    <r>
      <rPr>
        <sz val="11"/>
        <rFont val="宋体"/>
        <charset val="134"/>
      </rPr>
      <t>余万元。如果饲养能繁母牛，通过与肉牛养殖协会建立</t>
    </r>
    <r>
      <rPr>
        <sz val="11"/>
        <rFont val="Times New Roman"/>
        <charset val="0"/>
      </rPr>
      <t>“</t>
    </r>
    <r>
      <rPr>
        <sz val="11"/>
        <rFont val="宋体"/>
        <charset val="134"/>
      </rPr>
      <t>放母收犊</t>
    </r>
    <r>
      <rPr>
        <sz val="11"/>
        <rFont val="Times New Roman"/>
        <charset val="0"/>
      </rPr>
      <t xml:space="preserve">” </t>
    </r>
    <r>
      <rPr>
        <sz val="11"/>
        <rFont val="宋体"/>
        <charset val="134"/>
      </rPr>
      <t>利益联结机制，按照三年两头牛犊、每头牛犊售价</t>
    </r>
    <r>
      <rPr>
        <sz val="11"/>
        <rFont val="Times New Roman"/>
        <charset val="0"/>
      </rPr>
      <t>8000</t>
    </r>
    <r>
      <rPr>
        <sz val="11"/>
        <rFont val="宋体"/>
        <charset val="134"/>
      </rPr>
      <t>元左右估算，每头能繁母牛每年可获利</t>
    </r>
    <r>
      <rPr>
        <sz val="11"/>
        <rFont val="Times New Roman"/>
        <charset val="0"/>
      </rPr>
      <t>2000</t>
    </r>
    <r>
      <rPr>
        <sz val="11"/>
        <rFont val="宋体"/>
        <charset val="134"/>
      </rPr>
      <t>多元，</t>
    </r>
    <r>
      <rPr>
        <sz val="11"/>
        <rFont val="Times New Roman"/>
        <charset val="0"/>
      </rPr>
      <t>300</t>
    </r>
    <r>
      <rPr>
        <sz val="11"/>
        <rFont val="宋体"/>
        <charset val="134"/>
      </rPr>
      <t>头能繁母牛每年预计可带动脱贫户增收</t>
    </r>
    <r>
      <rPr>
        <sz val="11"/>
        <rFont val="Times New Roman"/>
        <charset val="0"/>
      </rPr>
      <t>60</t>
    </r>
    <r>
      <rPr>
        <sz val="11"/>
        <rFont val="宋体"/>
        <charset val="134"/>
      </rPr>
      <t>多万元。</t>
    </r>
  </si>
  <si>
    <t>格干塔娜</t>
  </si>
  <si>
    <t>项目管理费</t>
  </si>
  <si>
    <t>主要用于项目方案编制、前期设计、评审、招标、监理以及项目检查、验收及项目管理培训相关费用。</t>
  </si>
  <si>
    <t>帮助实施项目顺利开展，解决后顾之忧</t>
  </si>
  <si>
    <t>养殖业</t>
  </si>
  <si>
    <t>呼勒斯太苏木温更嘎查集体畜群寄养托管项目</t>
  </si>
  <si>
    <t>呼勒斯太苏木温更嘎查</t>
  </si>
  <si>
    <t>申请上级发展壮大嘎查村级集体经济项目扶持资金，购买优质基础母畜1250只，通过寄养托管或放母收羔的方式经营，在助力牧民增收的同时实现嘎查集体经济稳步提升。</t>
  </si>
  <si>
    <t>衔接资金+扶持嘎查村集体经济发展资金</t>
  </si>
  <si>
    <t>项目实施需征得实施地所在嘎查同意，实施过程由牧民监督</t>
  </si>
  <si>
    <t>项目建成后嘎查集体将畜群寄养托管每年每只羊托管费140元，嘎查集体每年固定增收17.5万。将1250只基础母畜分别托管给5-10户嘎查牧民，每年预计产羔在100-110只，每只羔羊按市场价650—800元计算，平均每户可增收6.5-8.8万元左右，在去除交给集体的1.4万托管费外，还至少可收入5万元。通过集中销售出栏，可为牧民每只活畜的销售价提高30-50元。壮大村集体经济规模，促进乡村振兴工作向高质量发展。</t>
  </si>
  <si>
    <t>项目建成后，将坚持以“支部+合作社+牧户”经营模式，通过支部领办合作社增强党组织与牧民的联系，整合地区分散牧民集中抱团式发展，合作社免费为牧民寻找销售市场，商谈销售价格，维持稳定合理的销售价格，保障牧民经济利益。通过集中销售出栏，可为牧民每只活畜的销售价提高30-50元。</t>
  </si>
  <si>
    <t>李阳</t>
  </si>
  <si>
    <t>石哈河镇双盛美村糖醋蒜加工厂建设项目</t>
  </si>
  <si>
    <t>石哈河镇双盛美村</t>
  </si>
  <si>
    <t>新建糖醋蒜加工车间一处，占地面积1000平方米，建筑面积300平米，预计投入50万元。引进生产加工技术，配套建设生产线一条，包括剥皮机、清洗设备、装罐设备等相关设施设备，依托石哈河镇优质蒜种，采取订单收购、统一种植等多种形式，收集基础原材料，通过技术工艺加工制成糖醋蒜出售。</t>
  </si>
  <si>
    <t>本项目的建设能有效地增强农民的积极性，利用特色蒜种资源，进一步完善综合利用的产业链，将石哈河蒜优势转变为产业优势，提高农业资源的利用率、劳动生产率和土地产出率，促进了农业产业化的发展和现代农业的建设。</t>
  </si>
  <si>
    <t>通过项目实施，厂房预计年收益3万元，同时以订单农业的形式与合作社签订订单，农民按企业的质量要求提供合格的大蒜原料，进一步拓宽当地群众增收渠道，促进村集体经济高质量发展。</t>
  </si>
  <si>
    <t>乌日格希拉图</t>
  </si>
  <si>
    <t>巴音乌兰苏木努和日乐嘎查风干肉加工项目</t>
  </si>
  <si>
    <t>巴音乌兰苏木努和日乐嘎查</t>
  </si>
  <si>
    <t>项目规划占地面积1500㎡，其中建筑面积690㎡。加工车间150㎡，冷库车间150㎡，烘干车间100㎡，晾晒车间200㎡，管理用房50㎡和130㎡产品成品展示间等附属设施；配备分割机、清洗机、切片机、烘干机、包装机、晾晒架等设备。</t>
  </si>
  <si>
    <t>本项目实施后，预计年分割加工风干肉17吨，每吨约20万元左右，项目建成后年销售收入340万元，产品利润约34万元。以不低于项目总投资的5%作为本嘎查集体收入，预计嘎查集体收入增收不低于6.5万元。</t>
  </si>
  <si>
    <t>通过项目的实施，通过定单的模式在本嘎查内以每只羊高于市场价100元以上向养殖户收购，可带动全嘎查牧民75户160人实现产业增收，同时可为当地农牧民、脱贫户提供就业岗位5个，人均每月工资2000元-3000元。</t>
  </si>
  <si>
    <t>赛纳</t>
  </si>
  <si>
    <t>项目规划占地面积1500㎡，其中建筑面积710㎡，加工车间600㎡、150㎡的冷库、20㎡化验、防疫间和40㎡产品成品间等附属设施（约90万元）；加工车间配备分割机、清洗机、切片机、包装机、晾晒架等设备（约60万元），年可加工自然风干羊肉、自然风干“水晶”羊背、自然风干羊骨、自然风干牛肉、自然风干猪排等20余吨肉食品。</t>
  </si>
  <si>
    <t>项目实施需征得实施地所在村同意，实施过程由村民监督</t>
  </si>
  <si>
    <t>美德格玛</t>
  </si>
  <si>
    <t>加工仓储</t>
  </si>
  <si>
    <t>陈敬</t>
  </si>
  <si>
    <t>川井苏木沙布格嘎查乌日尼乐畜产品初加工建设项目</t>
  </si>
  <si>
    <t>川井苏木沙布格拉嘎</t>
  </si>
  <si>
    <t>项目建成后，采取党支部领办合作社＋企业合作运营模式，川井苏木沙布格嘎查集体经济预计年收益6.5万元。同时，预计可为川井苏木脱贫户、监测对象提供3-5个就业岗位，实现年增收1.5-2万元。</t>
  </si>
  <si>
    <t>村基础设施建设</t>
  </si>
  <si>
    <t>水电提升</t>
  </si>
  <si>
    <t>毛盖图分场水电设施提升项目</t>
  </si>
  <si>
    <t>同和太种畜繁育中心毛盖图分场</t>
  </si>
  <si>
    <t>购买水泵1台、变频柜1台、安装水表33块、维修部分老旧管道，用电线路改造</t>
  </si>
  <si>
    <t>本项目的实施将有效改善我分场居民的饮水条件，提高生活质量。预计项目实施后，我分场自来水供应将更加稳定，水质将得到明显提升，有效保障村民的身体健康和生命安全。同时，该项目的实施也将促进我分场基础设施建设的完善，为村庄的长远发展奠定坚实基础。</t>
  </si>
  <si>
    <t>本项目在实施过程中，将建立有效的利益联结机制，确保项目成果惠及广大村民。我们将通过加强分场党支部的引领作用，积极组织村民参与项目实施和监督管理，确保项目资金使用的透明度和公正性。同时，我们将注重项目与村民生活的紧密联系，充分考虑村民的实际需求与利益，确保项目成果能够真正惠及村民，提升他们的生活质量。</t>
  </si>
  <si>
    <t>石全喜</t>
  </si>
  <si>
    <t>附件2</t>
  </si>
  <si>
    <t>2024年中央和自治区巩固成果任务衔接资金使用及项目安排情况统计表</t>
  </si>
  <si>
    <r>
      <rPr>
        <sz val="10.5"/>
        <color indexed="8"/>
        <rFont val="仿宋_GB2312"/>
        <charset val="134"/>
      </rPr>
      <t>前期手续</t>
    </r>
    <r>
      <rPr>
        <sz val="10.5"/>
        <color rgb="FFFF0000"/>
        <rFont val="仿宋_GB2312"/>
        <charset val="134"/>
      </rPr>
      <t>（填“是、否、不需要”）</t>
    </r>
  </si>
  <si>
    <r>
      <rPr>
        <sz val="10.5"/>
        <color indexed="8"/>
        <rFont val="仿宋_GB2312"/>
        <charset val="134"/>
      </rPr>
      <t>入库情况</t>
    </r>
  </si>
  <si>
    <r>
      <rPr>
        <sz val="10.5"/>
        <color indexed="8"/>
        <rFont val="仿宋_GB2312"/>
        <charset val="134"/>
      </rPr>
      <t>编制项目实施方案或建议书、可研</t>
    </r>
  </si>
  <si>
    <r>
      <rPr>
        <sz val="10.5"/>
        <color indexed="8"/>
        <rFont val="仿宋_GB2312"/>
        <charset val="134"/>
      </rPr>
      <t>发改立项批复</t>
    </r>
  </si>
  <si>
    <r>
      <rPr>
        <sz val="10.5"/>
        <color indexed="8"/>
        <rFont val="仿宋_GB2312"/>
        <charset val="134"/>
      </rPr>
      <t>项目选址批复</t>
    </r>
  </si>
  <si>
    <r>
      <rPr>
        <sz val="10.5"/>
        <color indexed="8"/>
        <rFont val="仿宋_GB2312"/>
        <charset val="134"/>
      </rPr>
      <t>能评批复</t>
    </r>
  </si>
  <si>
    <r>
      <rPr>
        <sz val="10.5"/>
        <color indexed="8"/>
        <rFont val="仿宋_GB2312"/>
        <charset val="134"/>
      </rPr>
      <t>环评批复</t>
    </r>
  </si>
  <si>
    <r>
      <rPr>
        <sz val="10.5"/>
        <color indexed="8"/>
        <rFont val="仿宋_GB2312"/>
        <charset val="134"/>
      </rPr>
      <t>其他</t>
    </r>
  </si>
  <si>
    <t>合计55个项目</t>
  </si>
  <si>
    <t>临河小计？个项目</t>
  </si>
  <si>
    <t>五原小计？个项目</t>
  </si>
  <si>
    <t>磴口县小计？个项目</t>
  </si>
  <si>
    <t>乌拉特前旗小计？个项目</t>
  </si>
  <si>
    <t>新建辣椒深加工区厂房6栋（其中使用衔接资金800万元，建设标准化厂房1栋，并配套相关设施设备），精加工区厂房4栋，生物提纯区厂房4栋，配套泡沫箱压缩机、巧固架、叉车、铲车、托盘及切片机、剁椒机等设施设备，并配套完善水、电、路、通讯、燃气、绿化等生产生活基础设施及内部传输设施设备</t>
  </si>
  <si>
    <t>是</t>
  </si>
  <si>
    <t>否</t>
  </si>
  <si>
    <t xml:space="preserve">项目建成后，通过转租承包的方式由薄海农贸专业合作社运营，可解决当地周边16个村组4.2万吨玉米的烘干、仓储问题，带动周边农户集中连片种植，实现增产增收。同时，可提供就业岗位3-5人，解决当地农民工再就业问题，并且每年交纳不少于5万元用于壮大村集体经济。
</t>
  </si>
  <si>
    <t>通过“村委+合作社”共建模式，壮大村集体经济，带动周边农户增收致富。每年以为村集体增加收入不低于5万。同时带动7户监测对象实现增收。</t>
  </si>
  <si>
    <t>项目建成后，采取党支部领办合作社＋企业合作运营模式，川井苏木萨如塔拉嘎查集体经济预计年收益5万元。同时，预计可为川井苏木脱贫户、监测对象提供3-5个就业岗位，实现年增收1.5-2万元。</t>
  </si>
  <si>
    <t>项目建成后，由“戈壁之宝”专业合作社承包运营，为当地周边5个嘎查解决200吨骆驼奶及骆驼肉仓储问题，有效促进当地驼产业规模化发展，带动牧民群众增产增收，同时每年交纳不低于5万元的收益金用于壮大村集体经济。</t>
  </si>
  <si>
    <t>仓储业</t>
  </si>
  <si>
    <t>石哈河镇格日楚鲁村农畜产品仓储物流服务部库房及设施配套项目</t>
  </si>
  <si>
    <t>石哈河镇格日楚鲁村</t>
  </si>
  <si>
    <t>新建一处仓储物流园区，新建农产品仓储库房两座，占地面积2000平方米（每座1000平方米）。购置玉米粉碎机一台（FSP66*85）并配套提升机、输送带及相关设施设备。</t>
  </si>
  <si>
    <t>项目建成后，可采取与企业合作或者租赁的方式，带动村集体每年增收至少10万元，带动至少5人就业。同时为格日楚鲁村农民群众，特别是脱贫户、监测户提供仓储服务，促进农民增产增收。</t>
  </si>
  <si>
    <t>项目建成后，可为当地农户提供玉米、葵花的仓储、精选服务，提高农产品价值，增加农民群众收入，带动村集体经济发展，同时可解决当地农民工再就业问题。</t>
  </si>
  <si>
    <t>附件3</t>
  </si>
  <si>
    <t>2023年衔接资金（巩固成果任务）项目进展台账汇总表</t>
  </si>
  <si>
    <t>统计时间：2023年11月13日</t>
  </si>
  <si>
    <t>填报人：</t>
  </si>
  <si>
    <t>审核人：</t>
  </si>
  <si>
    <t>地区</t>
  </si>
  <si>
    <t>项目数量</t>
  </si>
  <si>
    <t>已开工</t>
  </si>
  <si>
    <t>开工率</t>
  </si>
  <si>
    <t>已完工</t>
  </si>
  <si>
    <t>完工率</t>
  </si>
  <si>
    <t>项目进度（%）</t>
  </si>
  <si>
    <t>衔接资金（万元）</t>
  </si>
  <si>
    <t>衔接资金已安排到项目资金数（万元）</t>
  </si>
  <si>
    <t>衔接资金已支出资金数（万元）</t>
  </si>
  <si>
    <t>支出率</t>
  </si>
  <si>
    <t>备注</t>
  </si>
  <si>
    <t>临河区</t>
  </si>
  <si>
    <t>五原县</t>
  </si>
  <si>
    <t>磴口县</t>
  </si>
  <si>
    <t>乌拉特前旗</t>
  </si>
  <si>
    <t>乌拉特后旗</t>
  </si>
  <si>
    <t>杭锦后旗</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</si>
</sst>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_ "/>
  </numFmts>
  <fonts count="58">
    <font>
      <sz val="11"/>
      <color indexed="8"/>
      <name val="宋体"/>
      <charset val="134"/>
      <scheme val="minor"/>
    </font>
    <font>
      <sz val="11"/>
      <name val="宋体"/>
      <charset val="134"/>
      <scheme val="minor"/>
    </font>
    <font>
      <sz val="22"/>
      <name val="方正小标宋简体"/>
      <charset val="134"/>
    </font>
    <font>
      <sz val="11"/>
      <name val="仿宋_GB2312"/>
      <charset val="134"/>
    </font>
    <font>
      <b/>
      <sz val="11"/>
      <name val="仿宋_GB2312"/>
      <charset val="134"/>
    </font>
    <font>
      <b/>
      <sz val="11"/>
      <name val="汉仪细圆B5"/>
      <charset val="134"/>
    </font>
    <font>
      <sz val="11"/>
      <name val="汉仪中秀体简"/>
      <charset val="134"/>
    </font>
    <font>
      <sz val="11"/>
      <color theme="1"/>
      <name val="宋体"/>
      <charset val="134"/>
      <scheme val="minor"/>
    </font>
    <font>
      <sz val="8"/>
      <color indexed="8"/>
      <name val="宋体"/>
      <charset val="134"/>
    </font>
    <font>
      <sz val="12"/>
      <color indexed="8"/>
      <name val="宋体"/>
      <charset val="134"/>
    </font>
    <font>
      <b/>
      <sz val="22"/>
      <color rgb="FF000000"/>
      <name val="宋体"/>
      <charset val="134"/>
    </font>
    <font>
      <sz val="12"/>
      <color rgb="FF000000"/>
      <name val="宋体"/>
      <charset val="134"/>
    </font>
    <font>
      <sz val="12"/>
      <name val="宋体"/>
      <charset val="134"/>
    </font>
    <font>
      <sz val="12"/>
      <color indexed="8"/>
      <name val="仿宋_GB2312"/>
      <charset val="134"/>
    </font>
    <font>
      <b/>
      <sz val="12"/>
      <color indexed="8"/>
      <name val="宋体"/>
      <charset val="134"/>
    </font>
    <font>
      <sz val="11"/>
      <color rgb="FF000000"/>
      <name val="仿宋_GB2312"/>
      <charset val="134"/>
    </font>
    <font>
      <sz val="10"/>
      <color rgb="FF000000"/>
      <name val="宋体"/>
      <charset val="134"/>
    </font>
    <font>
      <sz val="11"/>
      <color theme="1"/>
      <name val="宋体"/>
      <charset val="134"/>
    </font>
    <font>
      <sz val="11"/>
      <color indexed="8"/>
      <name val="宋体"/>
      <charset val="1"/>
    </font>
    <font>
      <sz val="11"/>
      <name val="宋体"/>
      <charset val="134"/>
    </font>
    <font>
      <sz val="11"/>
      <name val="宋体"/>
      <charset val="1"/>
    </font>
    <font>
      <sz val="10"/>
      <color theme="1"/>
      <name val="宋体"/>
      <charset val="134"/>
    </font>
    <font>
      <sz val="10"/>
      <name val="宋体"/>
      <charset val="134"/>
    </font>
    <font>
      <sz val="10"/>
      <color indexed="8"/>
      <name val="宋体"/>
      <charset val="134"/>
    </font>
    <font>
      <sz val="10"/>
      <color indexed="8"/>
      <name val="宋体"/>
      <charset val="134"/>
      <scheme val="minor"/>
    </font>
    <font>
      <b/>
      <sz val="11"/>
      <color rgb="FF000000"/>
      <name val="仿宋_GB2312"/>
      <charset val="134"/>
    </font>
    <font>
      <sz val="11"/>
      <color indexed="8"/>
      <name val="宋体"/>
      <charset val="134"/>
    </font>
    <font>
      <sz val="11"/>
      <color rgb="FF000000"/>
      <name val="宋体"/>
      <charset val="134"/>
    </font>
    <font>
      <sz val="12"/>
      <color rgb="FF000000"/>
      <name val="仿宋_GB2312"/>
      <charset val="134"/>
    </font>
    <font>
      <b/>
      <sz val="12"/>
      <color rgb="FF000000"/>
      <name val="宋体"/>
      <charset val="134"/>
    </font>
    <font>
      <sz val="10.5"/>
      <color indexed="8"/>
      <name val="仿宋_GB2312"/>
      <charset val="134"/>
    </font>
    <font>
      <sz val="10.5"/>
      <color indexed="8"/>
      <name val="宋体"/>
      <charset val="134"/>
      <scheme val="minor"/>
    </font>
    <font>
      <sz val="12"/>
      <color theme="1"/>
      <name val="宋体"/>
      <charset val="134"/>
    </font>
    <font>
      <sz val="9"/>
      <color rgb="FF000000"/>
      <name val="宋体"/>
      <charset val="134"/>
      <scheme val="minor"/>
    </font>
    <font>
      <b/>
      <sz val="11"/>
      <color indexed="8"/>
      <name val="宋体"/>
      <charset val="134"/>
    </font>
    <font>
      <sz val="11"/>
      <name val="Times New Roman"/>
      <charset val="0"/>
    </font>
    <font>
      <b/>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FF0000"/>
      <name val="仿宋_GB2312"/>
      <charset val="134"/>
    </font>
    <font>
      <sz val="11"/>
      <name val="宋体"/>
      <charset val="0"/>
    </font>
  </fonts>
  <fills count="37">
    <fill>
      <patternFill patternType="none"/>
    </fill>
    <fill>
      <patternFill patternType="gray125"/>
    </fill>
    <fill>
      <patternFill patternType="solid">
        <fgColor rgb="FFFFFF00"/>
        <bgColor indexed="64"/>
      </patternFill>
    </fill>
    <fill>
      <patternFill patternType="solid">
        <fgColor theme="7" tint="0.8"/>
        <bgColor indexed="64"/>
      </patternFill>
    </fill>
    <fill>
      <patternFill patternType="solid">
        <fgColor theme="5" tint="0.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7" fillId="6" borderId="7"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8" applyNumberFormat="0" applyFill="0" applyAlignment="0" applyProtection="0">
      <alignment vertical="center"/>
    </xf>
    <xf numFmtId="0" fontId="43" fillId="0" borderId="8" applyNumberFormat="0" applyFill="0" applyAlignment="0" applyProtection="0">
      <alignment vertical="center"/>
    </xf>
    <xf numFmtId="0" fontId="44" fillId="0" borderId="9" applyNumberFormat="0" applyFill="0" applyAlignment="0" applyProtection="0">
      <alignment vertical="center"/>
    </xf>
    <xf numFmtId="0" fontId="44" fillId="0" borderId="0" applyNumberFormat="0" applyFill="0" applyBorder="0" applyAlignment="0" applyProtection="0">
      <alignment vertical="center"/>
    </xf>
    <xf numFmtId="0" fontId="45" fillId="7" borderId="10" applyNumberFormat="0" applyAlignment="0" applyProtection="0">
      <alignment vertical="center"/>
    </xf>
    <xf numFmtId="0" fontId="46" fillId="8" borderId="11" applyNumberFormat="0" applyAlignment="0" applyProtection="0">
      <alignment vertical="center"/>
    </xf>
    <xf numFmtId="0" fontId="47" fillId="8" borderId="10" applyNumberFormat="0" applyAlignment="0" applyProtection="0">
      <alignment vertical="center"/>
    </xf>
    <xf numFmtId="0" fontId="48" fillId="9" borderId="12" applyNumberFormat="0" applyAlignment="0" applyProtection="0">
      <alignment vertical="center"/>
    </xf>
    <xf numFmtId="0" fontId="49" fillId="0" borderId="13" applyNumberFormat="0" applyFill="0" applyAlignment="0" applyProtection="0">
      <alignment vertical="center"/>
    </xf>
    <xf numFmtId="0" fontId="50" fillId="0" borderId="14" applyNumberFormat="0" applyFill="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4"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5" fillId="34" borderId="0" applyNumberFormat="0" applyBorder="0" applyAlignment="0" applyProtection="0">
      <alignment vertical="center"/>
    </xf>
    <xf numFmtId="0" fontId="55" fillId="35" borderId="0" applyNumberFormat="0" applyBorder="0" applyAlignment="0" applyProtection="0">
      <alignment vertical="center"/>
    </xf>
    <xf numFmtId="0" fontId="54" fillId="36" borderId="0" applyNumberFormat="0" applyBorder="0" applyAlignment="0" applyProtection="0">
      <alignment vertical="center"/>
    </xf>
  </cellStyleXfs>
  <cellXfs count="13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Fill="1" applyAlignment="1">
      <alignment vertical="center"/>
    </xf>
    <xf numFmtId="0" fontId="7" fillId="0" borderId="1" xfId="0" applyFont="1" applyFill="1" applyBorder="1" applyAlignment="1">
      <alignment vertical="center"/>
    </xf>
    <xf numFmtId="177" fontId="3"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9" fillId="0" borderId="0" xfId="0" applyFont="1" applyAlignment="1">
      <alignment horizontal="center" vertical="center" wrapText="1"/>
    </xf>
    <xf numFmtId="0" fontId="9" fillId="0" borderId="0" xfId="0" applyFont="1" applyFill="1" applyAlignment="1">
      <alignment horizontal="center" vertical="center" wrapText="1"/>
    </xf>
    <xf numFmtId="0" fontId="9" fillId="0" borderId="0" xfId="0" applyFont="1" applyAlignment="1">
      <alignment horizontal="center" vertical="center"/>
    </xf>
    <xf numFmtId="0" fontId="9" fillId="0" borderId="0" xfId="0" applyFont="1" applyFill="1" applyAlignment="1">
      <alignment horizontal="center" vertical="center"/>
    </xf>
    <xf numFmtId="0" fontId="9" fillId="0" borderId="0" xfId="0" applyFont="1">
      <alignment vertical="center"/>
    </xf>
    <xf numFmtId="0" fontId="9" fillId="0" borderId="0" xfId="0" applyFont="1" applyAlignment="1">
      <alignment horizontal="left" vertical="center"/>
    </xf>
    <xf numFmtId="0" fontId="10" fillId="3" borderId="0" xfId="0" applyFont="1" applyFill="1" applyAlignment="1">
      <alignment horizontal="center" vertical="center"/>
    </xf>
    <xf numFmtId="0" fontId="10"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11" fillId="0" borderId="1" xfId="0" applyFont="1" applyFill="1" applyBorder="1" applyAlignment="1">
      <alignment horizontal="justify" vertical="center"/>
    </xf>
    <xf numFmtId="0" fontId="11" fillId="0"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3"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2" xfId="0" applyFont="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7" fillId="0" borderId="1" xfId="0" applyFont="1" applyFill="1" applyBorder="1" applyAlignment="1">
      <alignment horizontal="justify" vertical="center"/>
    </xf>
    <xf numFmtId="0" fontId="21" fillId="0" borderId="1" xfId="0" applyFont="1" applyFill="1" applyBorder="1" applyAlignment="1">
      <alignment vertical="center"/>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1" fillId="0" borderId="1" xfId="0" applyFont="1" applyFill="1" applyBorder="1" applyAlignment="1">
      <alignment vertical="center" wrapText="1"/>
    </xf>
    <xf numFmtId="0" fontId="9" fillId="0" borderId="1" xfId="0" applyFont="1" applyFill="1" applyBorder="1" applyAlignment="1">
      <alignment vertical="center" wrapText="1"/>
    </xf>
    <xf numFmtId="178" fontId="11" fillId="3" borderId="1" xfId="0" applyNumberFormat="1" applyFont="1" applyFill="1" applyBorder="1" applyAlignment="1">
      <alignment horizontal="center" vertical="center" wrapText="1"/>
    </xf>
    <xf numFmtId="178" fontId="11" fillId="4" borderId="1" xfId="0" applyNumberFormat="1" applyFont="1" applyFill="1" applyBorder="1" applyAlignment="1">
      <alignment horizontal="center" vertical="center" wrapText="1"/>
    </xf>
    <xf numFmtId="178" fontId="9"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xf>
    <xf numFmtId="0" fontId="9" fillId="0" borderId="1" xfId="0" applyFont="1" applyBorder="1" applyAlignment="1">
      <alignment vertical="center" wrapText="1"/>
    </xf>
    <xf numFmtId="0" fontId="9" fillId="4"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1" fillId="4" borderId="2"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6" fillId="0" borderId="0" xfId="0" applyFont="1" applyFill="1" applyAlignment="1">
      <alignment horizontal="center" vertical="center" wrapText="1"/>
    </xf>
    <xf numFmtId="0" fontId="12" fillId="4"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3" borderId="0" xfId="0" applyFont="1" applyFill="1" applyAlignment="1">
      <alignment horizontal="left" vertical="center"/>
    </xf>
    <xf numFmtId="0" fontId="30" fillId="0" borderId="1" xfId="0" applyFont="1" applyBorder="1" applyAlignment="1">
      <alignment horizontal="center" vertical="center" wrapText="1"/>
    </xf>
    <xf numFmtId="0" fontId="11" fillId="3" borderId="1" xfId="0" applyFont="1" applyFill="1" applyBorder="1" applyAlignment="1">
      <alignment horizontal="left" vertical="center" wrapText="1"/>
    </xf>
    <xf numFmtId="0" fontId="31" fillId="0" borderId="1" xfId="0" applyFont="1" applyBorder="1" applyAlignment="1">
      <alignment horizontal="justify" vertical="center"/>
    </xf>
    <xf numFmtId="0" fontId="11" fillId="4"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1" fillId="0" borderId="1" xfId="0" applyFont="1" applyBorder="1" applyAlignment="1">
      <alignment horizontal="justify" vertical="center" indent="2"/>
    </xf>
    <xf numFmtId="0" fontId="32" fillId="0" borderId="1" xfId="0" applyFont="1" applyFill="1" applyBorder="1" applyAlignment="1">
      <alignment horizontal="left" vertical="center" wrapText="1"/>
    </xf>
    <xf numFmtId="0" fontId="9" fillId="0" borderId="1" xfId="0" applyFont="1" applyBorder="1">
      <alignment vertical="center"/>
    </xf>
    <xf numFmtId="0" fontId="12" fillId="4"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1" fillId="0" borderId="1" xfId="0" applyFont="1" applyFill="1" applyBorder="1" applyAlignment="1">
      <alignment horizontal="center" vertical="center"/>
    </xf>
    <xf numFmtId="49" fontId="22" fillId="0" borderId="1" xfId="0" applyNumberFormat="1" applyFont="1" applyFill="1" applyBorder="1" applyAlignment="1">
      <alignment horizontal="center" vertical="center" wrapText="1" shrinkToFit="1"/>
    </xf>
    <xf numFmtId="0" fontId="12" fillId="4" borderId="1" xfId="0" applyFont="1" applyFill="1" applyBorder="1" applyAlignment="1">
      <alignment horizontal="justify" vertical="center" wrapText="1"/>
    </xf>
    <xf numFmtId="0" fontId="12" fillId="4" borderId="1" xfId="0" applyFont="1" applyFill="1" applyBorder="1" applyAlignment="1">
      <alignment vertical="center" wrapText="1"/>
    </xf>
    <xf numFmtId="0" fontId="0" fillId="0" borderId="1" xfId="0" applyBorder="1">
      <alignment vertical="center"/>
    </xf>
    <xf numFmtId="0" fontId="11"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pplyAlignment="1">
      <alignment vertical="center" wrapText="1"/>
    </xf>
    <xf numFmtId="0" fontId="14" fillId="0" borderId="0" xfId="0" applyFont="1" applyFill="1" applyAlignment="1">
      <alignment horizontal="center" vertical="center" wrapText="1"/>
    </xf>
    <xf numFmtId="0" fontId="26" fillId="0" borderId="0" xfId="0" applyFont="1" applyFill="1" applyAlignment="1">
      <alignment horizontal="center" vertical="center"/>
    </xf>
    <xf numFmtId="0" fontId="34" fillId="0" borderId="0" xfId="0" applyFont="1" applyFill="1" applyAlignment="1">
      <alignment horizontal="center" vertical="center" wrapText="1"/>
    </xf>
    <xf numFmtId="0" fontId="7" fillId="0" borderId="0" xfId="0" applyFont="1" applyFill="1" applyAlignment="1">
      <alignment horizontal="center" vertical="center"/>
    </xf>
    <xf numFmtId="0" fontId="10" fillId="0" borderId="0" xfId="0" applyFont="1" applyFill="1" applyAlignment="1">
      <alignment horizontal="center" vertical="center"/>
    </xf>
    <xf numFmtId="0" fontId="26" fillId="0" borderId="1" xfId="0" applyFont="1" applyFill="1" applyBorder="1" applyAlignment="1">
      <alignment horizontal="center" vertical="center"/>
    </xf>
    <xf numFmtId="0" fontId="19" fillId="0" borderId="1" xfId="0" applyFont="1" applyFill="1" applyBorder="1" applyAlignment="1">
      <alignment vertical="center" wrapText="1"/>
    </xf>
    <xf numFmtId="0" fontId="35" fillId="0" borderId="1" xfId="0" applyFont="1" applyFill="1" applyBorder="1" applyAlignment="1">
      <alignment vertical="center" wrapText="1"/>
    </xf>
    <xf numFmtId="0" fontId="35"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178" fontId="35"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0" fillId="0" borderId="0" xfId="0" applyFont="1" applyFill="1" applyAlignment="1">
      <alignment horizontal="center" vertical="center" wrapText="1"/>
    </xf>
    <xf numFmtId="0" fontId="25" fillId="0" borderId="1" xfId="0" applyFont="1" applyFill="1" applyBorder="1" applyAlignment="1">
      <alignment horizontal="center" vertical="center" wrapText="1"/>
    </xf>
    <xf numFmtId="0" fontId="10"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C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2"/>
  <sheetViews>
    <sheetView zoomScale="90" zoomScaleNormal="90" workbookViewId="0">
      <pane ySplit="3" topLeftCell="A8" activePane="bottomLeft" state="frozen"/>
      <selection/>
      <selection pane="bottomLeft" activeCell="K5" sqref="K5:L11"/>
    </sheetView>
  </sheetViews>
  <sheetFormatPr defaultColWidth="9" defaultRowHeight="14.25"/>
  <cols>
    <col min="1" max="1" width="4.625" style="20" customWidth="1"/>
    <col min="2" max="2" width="4.75" style="18" customWidth="1"/>
    <col min="3" max="3" width="6.125" style="20" customWidth="1"/>
    <col min="4" max="4" width="5.375" style="20" customWidth="1"/>
    <col min="5" max="5" width="7" style="20" customWidth="1"/>
    <col min="6" max="6" width="12.0833333333333" style="20" customWidth="1"/>
    <col min="7" max="7" width="7.25" style="20" customWidth="1"/>
    <col min="8" max="8" width="64.375" style="20" customWidth="1"/>
    <col min="9" max="12" width="10.5" style="20" customWidth="1"/>
    <col min="13" max="13" width="7.5" style="20" customWidth="1"/>
    <col min="14" max="14" width="7.25" style="20" customWidth="1"/>
    <col min="15" max="15" width="7.125" style="20" customWidth="1"/>
    <col min="16" max="16" width="7.875" style="20" customWidth="1"/>
    <col min="17" max="17" width="5" style="20" customWidth="1"/>
    <col min="18" max="18" width="4.625" style="20" customWidth="1"/>
    <col min="19" max="19" width="4.875" style="20" customWidth="1"/>
    <col min="20" max="21" width="7.5" style="20" customWidth="1"/>
    <col min="22" max="22" width="39.4583333333333" style="23" customWidth="1"/>
    <col min="23" max="23" width="50.7166666666667" style="20" customWidth="1"/>
    <col min="24" max="16384" width="9" style="20"/>
  </cols>
  <sheetData>
    <row r="1" s="21" customFormat="1" ht="45" customHeight="1" spans="1:23">
      <c r="A1" s="120" t="s">
        <v>0</v>
      </c>
      <c r="B1" s="135"/>
      <c r="C1" s="120"/>
      <c r="D1" s="120"/>
      <c r="E1" s="120"/>
      <c r="F1" s="120"/>
      <c r="G1" s="120"/>
      <c r="H1" s="120"/>
      <c r="I1" s="120"/>
      <c r="J1" s="120"/>
      <c r="K1" s="120"/>
      <c r="L1" s="120"/>
      <c r="M1" s="120"/>
      <c r="N1" s="120"/>
      <c r="O1" s="120"/>
      <c r="P1" s="120"/>
      <c r="Q1" s="120"/>
      <c r="R1" s="120"/>
      <c r="S1" s="120"/>
      <c r="T1" s="120"/>
      <c r="U1" s="120"/>
      <c r="V1" s="137"/>
      <c r="W1" s="120"/>
    </row>
    <row r="2" s="19" customFormat="1" ht="45" customHeight="1" spans="1:23">
      <c r="A2" s="34" t="s">
        <v>1</v>
      </c>
      <c r="B2" s="34" t="s">
        <v>2</v>
      </c>
      <c r="C2" s="34" t="s">
        <v>3</v>
      </c>
      <c r="D2" s="34" t="s">
        <v>4</v>
      </c>
      <c r="E2" s="34" t="s">
        <v>5</v>
      </c>
      <c r="F2" s="34" t="s">
        <v>6</v>
      </c>
      <c r="G2" s="34" t="s">
        <v>7</v>
      </c>
      <c r="H2" s="34" t="s">
        <v>8</v>
      </c>
      <c r="I2" s="34" t="s">
        <v>9</v>
      </c>
      <c r="J2" s="34" t="s">
        <v>10</v>
      </c>
      <c r="K2" s="34"/>
      <c r="L2" s="34"/>
      <c r="M2" s="34"/>
      <c r="N2" s="34"/>
      <c r="O2" s="34" t="s">
        <v>11</v>
      </c>
      <c r="P2" s="34" t="s">
        <v>12</v>
      </c>
      <c r="Q2" s="34" t="s">
        <v>13</v>
      </c>
      <c r="R2" s="34"/>
      <c r="S2" s="34"/>
      <c r="T2" s="34" t="s">
        <v>14</v>
      </c>
      <c r="U2" s="34"/>
      <c r="V2" s="34" t="s">
        <v>15</v>
      </c>
      <c r="W2" s="34" t="s">
        <v>16</v>
      </c>
    </row>
    <row r="3" s="19" customFormat="1" ht="57" customHeight="1" spans="1:23">
      <c r="A3" s="34"/>
      <c r="B3" s="34"/>
      <c r="C3" s="34"/>
      <c r="D3" s="34"/>
      <c r="E3" s="34"/>
      <c r="F3" s="34"/>
      <c r="G3" s="34"/>
      <c r="H3" s="34"/>
      <c r="I3" s="34"/>
      <c r="J3" s="34" t="s">
        <v>17</v>
      </c>
      <c r="K3" s="34" t="s">
        <v>18</v>
      </c>
      <c r="L3" s="34" t="s">
        <v>19</v>
      </c>
      <c r="M3" s="34" t="s">
        <v>2</v>
      </c>
      <c r="N3" s="34" t="s">
        <v>3</v>
      </c>
      <c r="O3" s="34"/>
      <c r="P3" s="34"/>
      <c r="Q3" s="34" t="s">
        <v>17</v>
      </c>
      <c r="R3" s="34" t="s">
        <v>20</v>
      </c>
      <c r="S3" s="34" t="s">
        <v>21</v>
      </c>
      <c r="T3" s="34" t="s">
        <v>17</v>
      </c>
      <c r="U3" s="34" t="s">
        <v>22</v>
      </c>
      <c r="V3" s="34"/>
      <c r="W3" s="34"/>
    </row>
    <row r="4" s="21" customFormat="1" ht="74" customHeight="1" spans="1:23">
      <c r="A4" s="136" t="s">
        <v>23</v>
      </c>
      <c r="B4" s="136"/>
      <c r="C4" s="136"/>
      <c r="D4" s="136"/>
      <c r="E4" s="136"/>
      <c r="F4" s="136"/>
      <c r="G4" s="136"/>
      <c r="H4" s="136"/>
      <c r="I4" s="54">
        <f>SUM(I5:I16)</f>
        <v>16025</v>
      </c>
      <c r="J4" s="32">
        <f>K4+L4+M4+N4</f>
        <v>2900</v>
      </c>
      <c r="K4" s="54">
        <f>SUM(K5:K16)</f>
        <v>280</v>
      </c>
      <c r="L4" s="54">
        <f t="shared" ref="J4:U4" si="0">SUM(L5:L16)</f>
        <v>2520</v>
      </c>
      <c r="M4" s="54">
        <f t="shared" si="0"/>
        <v>50</v>
      </c>
      <c r="N4" s="54">
        <f t="shared" si="0"/>
        <v>50</v>
      </c>
      <c r="O4" s="54"/>
      <c r="P4" s="54"/>
      <c r="Q4" s="54">
        <f t="shared" si="0"/>
        <v>18</v>
      </c>
      <c r="R4" s="54">
        <f t="shared" si="0"/>
        <v>2</v>
      </c>
      <c r="S4" s="54">
        <f t="shared" si="0"/>
        <v>16</v>
      </c>
      <c r="T4" s="54">
        <f t="shared" si="0"/>
        <v>24548</v>
      </c>
      <c r="U4" s="54">
        <f t="shared" si="0"/>
        <v>692</v>
      </c>
      <c r="V4" s="54"/>
      <c r="W4" s="54"/>
    </row>
    <row r="5" ht="134" customHeight="1" spans="1:23">
      <c r="A5" s="56">
        <v>1</v>
      </c>
      <c r="B5" s="56" t="s">
        <v>24</v>
      </c>
      <c r="C5" s="56" t="s">
        <v>25</v>
      </c>
      <c r="D5" s="56" t="s">
        <v>26</v>
      </c>
      <c r="E5" s="56" t="s">
        <v>27</v>
      </c>
      <c r="F5" s="57" t="s">
        <v>28</v>
      </c>
      <c r="G5" s="57" t="s">
        <v>29</v>
      </c>
      <c r="H5" s="57" t="s">
        <v>30</v>
      </c>
      <c r="I5" s="56">
        <v>11000</v>
      </c>
      <c r="J5" s="29">
        <v>700</v>
      </c>
      <c r="K5" s="56"/>
      <c r="L5" s="56">
        <v>700</v>
      </c>
      <c r="M5" s="78"/>
      <c r="N5" s="56"/>
      <c r="O5" s="56" t="s">
        <v>31</v>
      </c>
      <c r="P5" s="56" t="s">
        <v>32</v>
      </c>
      <c r="Q5" s="56">
        <v>7</v>
      </c>
      <c r="R5" s="56">
        <v>1</v>
      </c>
      <c r="S5" s="56">
        <v>6</v>
      </c>
      <c r="T5" s="56">
        <v>11087</v>
      </c>
      <c r="U5" s="56">
        <v>402</v>
      </c>
      <c r="V5" s="56" t="s">
        <v>33</v>
      </c>
      <c r="W5" s="56" t="s">
        <v>34</v>
      </c>
    </row>
    <row r="6" ht="140" customHeight="1" spans="1:23">
      <c r="A6" s="56">
        <v>2</v>
      </c>
      <c r="B6" s="56" t="s">
        <v>24</v>
      </c>
      <c r="C6" s="56" t="s">
        <v>25</v>
      </c>
      <c r="D6" s="56" t="s">
        <v>26</v>
      </c>
      <c r="E6" s="56" t="s">
        <v>35</v>
      </c>
      <c r="F6" s="57" t="s">
        <v>36</v>
      </c>
      <c r="G6" s="57" t="s">
        <v>37</v>
      </c>
      <c r="H6" s="57" t="s">
        <v>38</v>
      </c>
      <c r="I6" s="56">
        <v>4300</v>
      </c>
      <c r="J6" s="29">
        <v>1500</v>
      </c>
      <c r="K6" s="56"/>
      <c r="L6" s="56">
        <v>1500</v>
      </c>
      <c r="M6" s="48"/>
      <c r="N6" s="56"/>
      <c r="O6" s="56" t="s">
        <v>31</v>
      </c>
      <c r="P6" s="56" t="s">
        <v>32</v>
      </c>
      <c r="Q6" s="56">
        <v>7</v>
      </c>
      <c r="R6" s="56">
        <v>1</v>
      </c>
      <c r="S6" s="56">
        <v>6</v>
      </c>
      <c r="T6" s="56">
        <v>11435</v>
      </c>
      <c r="U6" s="56">
        <v>193</v>
      </c>
      <c r="V6" s="56" t="s">
        <v>39</v>
      </c>
      <c r="W6" s="56" t="s">
        <v>40</v>
      </c>
    </row>
    <row r="7" ht="110" customHeight="1" spans="1:23">
      <c r="A7" s="56">
        <v>3</v>
      </c>
      <c r="B7" s="58" t="s">
        <v>24</v>
      </c>
      <c r="C7" s="58" t="s">
        <v>25</v>
      </c>
      <c r="D7" s="59" t="s">
        <v>26</v>
      </c>
      <c r="E7" s="59" t="s">
        <v>41</v>
      </c>
      <c r="F7" s="60" t="s">
        <v>42</v>
      </c>
      <c r="G7" s="61" t="s">
        <v>43</v>
      </c>
      <c r="H7" s="57" t="s">
        <v>44</v>
      </c>
      <c r="I7" s="56">
        <v>150</v>
      </c>
      <c r="J7" s="29">
        <v>125</v>
      </c>
      <c r="K7" s="56">
        <v>70</v>
      </c>
      <c r="L7" s="56">
        <v>30</v>
      </c>
      <c r="M7" s="48">
        <v>12.5</v>
      </c>
      <c r="N7" s="48">
        <v>12.5</v>
      </c>
      <c r="O7" s="56" t="s">
        <v>31</v>
      </c>
      <c r="P7" s="61" t="s">
        <v>45</v>
      </c>
      <c r="Q7" s="60">
        <v>1</v>
      </c>
      <c r="R7" s="60">
        <v>0</v>
      </c>
      <c r="S7" s="60">
        <v>1</v>
      </c>
      <c r="T7" s="60">
        <v>220</v>
      </c>
      <c r="U7" s="60">
        <v>61</v>
      </c>
      <c r="V7" s="56" t="s">
        <v>46</v>
      </c>
      <c r="W7" s="56" t="s">
        <v>47</v>
      </c>
    </row>
    <row r="8" ht="84" customHeight="1" spans="1:23">
      <c r="A8" s="56">
        <v>4</v>
      </c>
      <c r="B8" s="58" t="s">
        <v>24</v>
      </c>
      <c r="C8" s="58" t="s">
        <v>25</v>
      </c>
      <c r="D8" s="59" t="s">
        <v>26</v>
      </c>
      <c r="E8" s="59" t="s">
        <v>41</v>
      </c>
      <c r="F8" s="58" t="s">
        <v>48</v>
      </c>
      <c r="G8" s="56" t="s">
        <v>49</v>
      </c>
      <c r="H8" s="58" t="s">
        <v>50</v>
      </c>
      <c r="I8" s="32">
        <v>125</v>
      </c>
      <c r="J8" s="32">
        <v>125</v>
      </c>
      <c r="K8" s="56">
        <v>70</v>
      </c>
      <c r="L8" s="56">
        <v>30</v>
      </c>
      <c r="M8" s="56">
        <v>12.5</v>
      </c>
      <c r="N8" s="56">
        <v>12.5</v>
      </c>
      <c r="O8" s="56" t="s">
        <v>31</v>
      </c>
      <c r="P8" s="56" t="s">
        <v>32</v>
      </c>
      <c r="Q8" s="56">
        <v>1</v>
      </c>
      <c r="R8" s="56">
        <v>0</v>
      </c>
      <c r="S8" s="56">
        <v>1</v>
      </c>
      <c r="T8" s="56">
        <v>1330</v>
      </c>
      <c r="U8" s="56">
        <v>15</v>
      </c>
      <c r="V8" s="58" t="s">
        <v>51</v>
      </c>
      <c r="W8" s="58" t="s">
        <v>52</v>
      </c>
    </row>
    <row r="9" ht="84" customHeight="1" spans="1:23">
      <c r="A9" s="56">
        <v>5</v>
      </c>
      <c r="B9" s="58" t="s">
        <v>24</v>
      </c>
      <c r="C9" s="58" t="s">
        <v>25</v>
      </c>
      <c r="D9" s="59" t="s">
        <v>26</v>
      </c>
      <c r="E9" s="59" t="s">
        <v>41</v>
      </c>
      <c r="F9" s="58" t="s">
        <v>53</v>
      </c>
      <c r="G9" s="56" t="s">
        <v>54</v>
      </c>
      <c r="H9" s="58" t="s">
        <v>55</v>
      </c>
      <c r="I9" s="32">
        <v>125</v>
      </c>
      <c r="J9" s="32">
        <v>125</v>
      </c>
      <c r="K9" s="56">
        <v>70</v>
      </c>
      <c r="L9" s="56">
        <v>30</v>
      </c>
      <c r="M9" s="56">
        <v>12.5</v>
      </c>
      <c r="N9" s="56">
        <v>12.5</v>
      </c>
      <c r="O9" s="56" t="s">
        <v>31</v>
      </c>
      <c r="P9" s="56" t="s">
        <v>56</v>
      </c>
      <c r="Q9" s="56">
        <v>1</v>
      </c>
      <c r="R9" s="56">
        <v>0</v>
      </c>
      <c r="S9" s="56">
        <v>1</v>
      </c>
      <c r="T9" s="56">
        <v>345</v>
      </c>
      <c r="U9" s="56">
        <v>15</v>
      </c>
      <c r="V9" s="58" t="s">
        <v>57</v>
      </c>
      <c r="W9" s="58" t="s">
        <v>58</v>
      </c>
    </row>
    <row r="10" ht="84" customHeight="1" spans="1:23">
      <c r="A10" s="56">
        <v>6</v>
      </c>
      <c r="B10" s="58" t="s">
        <v>24</v>
      </c>
      <c r="C10" s="58" t="s">
        <v>25</v>
      </c>
      <c r="D10" s="59" t="s">
        <v>26</v>
      </c>
      <c r="E10" s="59" t="s">
        <v>41</v>
      </c>
      <c r="F10" s="58" t="s">
        <v>59</v>
      </c>
      <c r="G10" s="56" t="s">
        <v>60</v>
      </c>
      <c r="H10" s="58" t="s">
        <v>61</v>
      </c>
      <c r="I10" s="32">
        <v>125</v>
      </c>
      <c r="J10" s="32">
        <v>125</v>
      </c>
      <c r="K10" s="56">
        <v>70</v>
      </c>
      <c r="L10" s="56">
        <v>30</v>
      </c>
      <c r="M10" s="56">
        <v>12.5</v>
      </c>
      <c r="N10" s="56">
        <v>12.5</v>
      </c>
      <c r="O10" s="56" t="s">
        <v>31</v>
      </c>
      <c r="P10" s="56" t="s">
        <v>56</v>
      </c>
      <c r="Q10" s="56">
        <v>1</v>
      </c>
      <c r="R10" s="56">
        <v>0</v>
      </c>
      <c r="S10" s="56">
        <v>1</v>
      </c>
      <c r="T10" s="56">
        <v>131</v>
      </c>
      <c r="U10" s="56">
        <v>6</v>
      </c>
      <c r="V10" s="58" t="s">
        <v>62</v>
      </c>
      <c r="W10" s="58" t="s">
        <v>63</v>
      </c>
    </row>
    <row r="11" ht="100" customHeight="1" spans="1:23">
      <c r="A11" s="56">
        <v>7</v>
      </c>
      <c r="B11" s="58" t="s">
        <v>24</v>
      </c>
      <c r="C11" s="58" t="s">
        <v>25</v>
      </c>
      <c r="D11" s="56" t="s">
        <v>64</v>
      </c>
      <c r="E11" s="56" t="s">
        <v>65</v>
      </c>
      <c r="F11" s="56" t="s">
        <v>66</v>
      </c>
      <c r="G11" s="56" t="s">
        <v>25</v>
      </c>
      <c r="H11" s="56" t="s">
        <v>67</v>
      </c>
      <c r="I11" s="56">
        <v>200</v>
      </c>
      <c r="J11" s="56">
        <v>200</v>
      </c>
      <c r="K11" s="56"/>
      <c r="L11" s="56">
        <v>200</v>
      </c>
      <c r="M11" s="56"/>
      <c r="N11" s="56"/>
      <c r="O11" s="48" t="s">
        <v>68</v>
      </c>
      <c r="P11" s="48" t="s">
        <v>69</v>
      </c>
      <c r="Q11" s="56" t="s">
        <v>70</v>
      </c>
      <c r="R11" s="56" t="s">
        <v>70</v>
      </c>
      <c r="S11" s="56" t="s">
        <v>70</v>
      </c>
      <c r="T11" s="56" t="s">
        <v>70</v>
      </c>
      <c r="U11" s="56" t="s">
        <v>70</v>
      </c>
      <c r="V11" s="56" t="s">
        <v>71</v>
      </c>
      <c r="W11" s="56" t="s">
        <v>72</v>
      </c>
    </row>
    <row r="12" ht="25" customHeight="1" spans="1:23">
      <c r="A12" s="56"/>
      <c r="B12" s="58"/>
      <c r="C12" s="58"/>
      <c r="D12" s="56"/>
      <c r="E12" s="56"/>
      <c r="F12" s="56"/>
      <c r="G12" s="56"/>
      <c r="H12" s="56"/>
      <c r="I12" s="56"/>
      <c r="J12" s="29"/>
      <c r="K12" s="56"/>
      <c r="L12" s="56"/>
      <c r="M12" s="56"/>
      <c r="N12" s="56"/>
      <c r="O12" s="48"/>
      <c r="P12" s="48"/>
      <c r="Q12" s="56"/>
      <c r="R12" s="56"/>
      <c r="S12" s="56"/>
      <c r="T12" s="56"/>
      <c r="U12" s="56"/>
      <c r="V12" s="56"/>
      <c r="W12" s="56"/>
    </row>
    <row r="13" ht="33" customHeight="1" spans="1:23">
      <c r="A13" s="58"/>
      <c r="B13" s="58"/>
      <c r="C13" s="56"/>
      <c r="D13" s="56"/>
      <c r="E13" s="56"/>
      <c r="F13" s="56"/>
      <c r="G13" s="56"/>
      <c r="H13" s="56"/>
      <c r="I13" s="56"/>
      <c r="J13" s="56"/>
      <c r="K13" s="56"/>
      <c r="L13" s="56"/>
      <c r="M13" s="56"/>
      <c r="N13" s="56"/>
      <c r="O13" s="48"/>
      <c r="P13" s="48"/>
      <c r="Q13" s="56"/>
      <c r="R13" s="56"/>
      <c r="S13" s="56"/>
      <c r="T13" s="56"/>
      <c r="U13" s="56"/>
      <c r="V13" s="56"/>
      <c r="W13" s="56"/>
    </row>
    <row r="14" ht="33" customHeight="1" spans="1:23">
      <c r="A14" s="56"/>
      <c r="B14" s="58"/>
      <c r="C14" s="58"/>
      <c r="D14" s="56"/>
      <c r="E14" s="56"/>
      <c r="F14" s="56"/>
      <c r="G14" s="56"/>
      <c r="H14" s="56"/>
      <c r="I14" s="56"/>
      <c r="J14" s="29"/>
      <c r="K14" s="56"/>
      <c r="L14" s="56"/>
      <c r="M14" s="56"/>
      <c r="N14" s="56"/>
      <c r="O14" s="48"/>
      <c r="P14" s="48"/>
      <c r="Q14" s="56"/>
      <c r="R14" s="56"/>
      <c r="S14" s="56"/>
      <c r="T14" s="56"/>
      <c r="U14" s="56"/>
      <c r="V14" s="56"/>
      <c r="W14" s="56"/>
    </row>
    <row r="15" ht="25" customHeight="1" spans="1:23">
      <c r="A15" s="56"/>
      <c r="B15" s="56"/>
      <c r="C15" s="56"/>
      <c r="D15" s="56"/>
      <c r="E15" s="56"/>
      <c r="F15" s="62"/>
      <c r="G15" s="56"/>
      <c r="H15" s="62"/>
      <c r="I15" s="62"/>
      <c r="J15" s="29"/>
      <c r="K15" s="62"/>
      <c r="L15" s="62"/>
      <c r="M15" s="62"/>
      <c r="N15" s="62"/>
      <c r="O15" s="56"/>
      <c r="P15" s="56"/>
      <c r="Q15" s="62"/>
      <c r="R15" s="62"/>
      <c r="S15" s="62"/>
      <c r="T15" s="62"/>
      <c r="U15" s="62"/>
      <c r="V15" s="62"/>
      <c r="W15" s="62"/>
    </row>
    <row r="16" ht="25" customHeight="1" spans="1:23">
      <c r="A16" s="56"/>
      <c r="B16" s="56"/>
      <c r="C16" s="56"/>
      <c r="D16" s="62"/>
      <c r="E16" s="56"/>
      <c r="F16" s="62"/>
      <c r="G16" s="56"/>
      <c r="H16" s="62"/>
      <c r="I16" s="62"/>
      <c r="J16" s="29"/>
      <c r="K16" s="62"/>
      <c r="L16" s="62"/>
      <c r="M16" s="62"/>
      <c r="N16" s="62"/>
      <c r="O16" s="56"/>
      <c r="P16" s="56"/>
      <c r="Q16" s="62"/>
      <c r="R16" s="62"/>
      <c r="S16" s="62"/>
      <c r="T16" s="62"/>
      <c r="U16" s="62"/>
      <c r="V16" s="62"/>
      <c r="W16" s="62"/>
    </row>
    <row r="17" hidden="1" spans="1:23">
      <c r="A17" s="63" t="s">
        <v>73</v>
      </c>
      <c r="B17" s="64"/>
      <c r="C17" s="64"/>
      <c r="D17" s="64"/>
      <c r="E17" s="64"/>
      <c r="F17" s="64"/>
      <c r="G17" s="64"/>
      <c r="H17" s="65"/>
      <c r="I17" s="79">
        <f>SUM(I18:I26)</f>
        <v>0</v>
      </c>
      <c r="J17" s="29">
        <f>K17+L17+M17+N17</f>
        <v>0</v>
      </c>
      <c r="K17" s="79">
        <f t="shared" ref="J17:U17" si="1">SUM(K18:K26)</f>
        <v>0</v>
      </c>
      <c r="L17" s="79">
        <f t="shared" si="1"/>
        <v>0</v>
      </c>
      <c r="M17" s="79">
        <f t="shared" si="1"/>
        <v>0</v>
      </c>
      <c r="N17" s="79">
        <f t="shared" si="1"/>
        <v>0</v>
      </c>
      <c r="O17" s="79"/>
      <c r="P17" s="79"/>
      <c r="Q17" s="79">
        <f t="shared" si="1"/>
        <v>0</v>
      </c>
      <c r="R17" s="79">
        <f t="shared" si="1"/>
        <v>0</v>
      </c>
      <c r="S17" s="79">
        <f t="shared" si="1"/>
        <v>0</v>
      </c>
      <c r="T17" s="79">
        <f t="shared" si="1"/>
        <v>0</v>
      </c>
      <c r="U17" s="79">
        <f t="shared" si="1"/>
        <v>0</v>
      </c>
      <c r="V17" s="99"/>
      <c r="W17" s="100"/>
    </row>
    <row r="18" hidden="1" spans="1:23">
      <c r="A18" s="34"/>
      <c r="B18" s="34"/>
      <c r="C18" s="34"/>
      <c r="D18" s="34"/>
      <c r="E18" s="34"/>
      <c r="F18" s="34"/>
      <c r="G18" s="34"/>
      <c r="H18" s="66"/>
      <c r="I18" s="80"/>
      <c r="J18" s="29"/>
      <c r="K18" s="80"/>
      <c r="L18" s="80"/>
      <c r="M18" s="34"/>
      <c r="N18" s="34"/>
      <c r="O18" s="32"/>
      <c r="P18" s="34"/>
      <c r="Q18" s="34"/>
      <c r="R18" s="34"/>
      <c r="S18" s="34"/>
      <c r="T18" s="34"/>
      <c r="U18" s="34"/>
      <c r="V18" s="66"/>
      <c r="W18" s="66"/>
    </row>
    <row r="19" hidden="1" spans="1:23">
      <c r="A19" s="34"/>
      <c r="B19" s="34"/>
      <c r="C19" s="34"/>
      <c r="D19" s="34"/>
      <c r="E19" s="32"/>
      <c r="F19" s="32"/>
      <c r="G19" s="32"/>
      <c r="H19" s="67"/>
      <c r="I19" s="81"/>
      <c r="J19" s="29"/>
      <c r="K19" s="81"/>
      <c r="L19" s="81"/>
      <c r="M19" s="82"/>
      <c r="N19" s="82"/>
      <c r="O19" s="32"/>
      <c r="P19" s="34"/>
      <c r="Q19" s="82"/>
      <c r="R19" s="82"/>
      <c r="S19" s="82"/>
      <c r="T19" s="34"/>
      <c r="U19" s="34"/>
      <c r="V19" s="66"/>
      <c r="W19" s="66"/>
    </row>
    <row r="20" hidden="1" spans="1:23">
      <c r="A20" s="34"/>
      <c r="B20" s="34"/>
      <c r="C20" s="34"/>
      <c r="D20" s="32"/>
      <c r="E20" s="32"/>
      <c r="F20" s="32"/>
      <c r="G20" s="32"/>
      <c r="H20" s="67"/>
      <c r="I20" s="81"/>
      <c r="J20" s="29"/>
      <c r="K20" s="81"/>
      <c r="L20" s="81"/>
      <c r="M20" s="82"/>
      <c r="N20" s="82"/>
      <c r="O20" s="32"/>
      <c r="P20" s="34"/>
      <c r="Q20" s="82"/>
      <c r="R20" s="82"/>
      <c r="S20" s="82"/>
      <c r="T20" s="34"/>
      <c r="U20" s="34"/>
      <c r="V20" s="67"/>
      <c r="W20" s="67"/>
    </row>
    <row r="21" hidden="1" spans="1:23">
      <c r="A21" s="34"/>
      <c r="B21" s="34"/>
      <c r="C21" s="34"/>
      <c r="D21" s="32"/>
      <c r="E21" s="32"/>
      <c r="F21" s="32"/>
      <c r="G21" s="32"/>
      <c r="H21" s="67"/>
      <c r="I21" s="81"/>
      <c r="J21" s="29"/>
      <c r="K21" s="81"/>
      <c r="L21" s="81"/>
      <c r="M21" s="82"/>
      <c r="N21" s="82"/>
      <c r="O21" s="32"/>
      <c r="P21" s="34"/>
      <c r="Q21" s="82"/>
      <c r="R21" s="82"/>
      <c r="S21" s="82"/>
      <c r="T21" s="82"/>
      <c r="U21" s="82"/>
      <c r="V21" s="67"/>
      <c r="W21" s="67"/>
    </row>
    <row r="22" hidden="1" spans="1:23">
      <c r="A22" s="34"/>
      <c r="B22" s="34"/>
      <c r="C22" s="34"/>
      <c r="D22" s="32"/>
      <c r="E22" s="32"/>
      <c r="F22" s="32"/>
      <c r="G22" s="32"/>
      <c r="H22" s="67"/>
      <c r="I22" s="81"/>
      <c r="J22" s="29"/>
      <c r="K22" s="81"/>
      <c r="L22" s="81"/>
      <c r="M22" s="82"/>
      <c r="N22" s="82"/>
      <c r="O22" s="32"/>
      <c r="P22" s="34"/>
      <c r="Q22" s="82"/>
      <c r="R22" s="82"/>
      <c r="S22" s="82"/>
      <c r="T22" s="34"/>
      <c r="U22" s="34"/>
      <c r="V22" s="67"/>
      <c r="W22" s="67"/>
    </row>
    <row r="23" hidden="1" spans="1:23">
      <c r="A23" s="102"/>
      <c r="B23" s="102"/>
      <c r="C23" s="102"/>
      <c r="D23" s="102"/>
      <c r="E23" s="103"/>
      <c r="F23" s="104"/>
      <c r="G23" s="104"/>
      <c r="H23" s="103"/>
      <c r="I23" s="113"/>
      <c r="J23" s="29"/>
      <c r="K23" s="113"/>
      <c r="L23" s="113"/>
      <c r="M23" s="114"/>
      <c r="N23" s="114"/>
      <c r="O23" s="104"/>
      <c r="P23" s="102"/>
      <c r="Q23" s="114"/>
      <c r="R23" s="114"/>
      <c r="S23" s="114"/>
      <c r="T23" s="34"/>
      <c r="U23" s="34"/>
      <c r="V23" s="115"/>
      <c r="W23" s="103"/>
    </row>
    <row r="24" hidden="1" spans="1:23">
      <c r="A24" s="34"/>
      <c r="B24" s="34"/>
      <c r="C24" s="34"/>
      <c r="D24" s="34"/>
      <c r="E24" s="67"/>
      <c r="F24" s="34"/>
      <c r="G24" s="34"/>
      <c r="H24" s="66"/>
      <c r="I24" s="80"/>
      <c r="J24" s="29"/>
      <c r="K24" s="80"/>
      <c r="L24" s="80"/>
      <c r="M24" s="34"/>
      <c r="N24" s="34"/>
      <c r="O24" s="32"/>
      <c r="P24" s="34"/>
      <c r="Q24" s="34"/>
      <c r="R24" s="34"/>
      <c r="S24" s="34"/>
      <c r="T24" s="34"/>
      <c r="U24" s="34"/>
      <c r="V24" s="67"/>
      <c r="W24" s="67"/>
    </row>
    <row r="25" hidden="1" spans="1:23">
      <c r="A25" s="34"/>
      <c r="B25" s="34"/>
      <c r="C25" s="34"/>
      <c r="D25" s="34"/>
      <c r="E25" s="32"/>
      <c r="F25" s="32"/>
      <c r="G25" s="82"/>
      <c r="H25" s="67"/>
      <c r="I25" s="81"/>
      <c r="J25" s="29"/>
      <c r="K25" s="81"/>
      <c r="L25" s="81"/>
      <c r="M25" s="82"/>
      <c r="N25" s="82"/>
      <c r="O25" s="32"/>
      <c r="P25" s="34"/>
      <c r="Q25" s="82"/>
      <c r="R25" s="82"/>
      <c r="S25" s="82"/>
      <c r="T25" s="82"/>
      <c r="U25" s="82"/>
      <c r="V25" s="67"/>
      <c r="W25" s="67"/>
    </row>
    <row r="26" hidden="1" spans="1:23">
      <c r="A26" s="34"/>
      <c r="B26" s="34"/>
      <c r="C26" s="34"/>
      <c r="D26" s="34"/>
      <c r="E26" s="32"/>
      <c r="F26" s="32"/>
      <c r="G26" s="82"/>
      <c r="H26" s="67"/>
      <c r="I26" s="81"/>
      <c r="J26" s="29"/>
      <c r="K26" s="81"/>
      <c r="L26" s="81"/>
      <c r="M26" s="82"/>
      <c r="N26" s="82"/>
      <c r="O26" s="32"/>
      <c r="P26" s="34"/>
      <c r="Q26" s="82"/>
      <c r="R26" s="82"/>
      <c r="S26" s="82"/>
      <c r="T26" s="82"/>
      <c r="U26" s="82"/>
      <c r="V26" s="82"/>
      <c r="W26" s="82"/>
    </row>
    <row r="27" hidden="1" spans="1:23">
      <c r="A27" s="105" t="s">
        <v>74</v>
      </c>
      <c r="B27" s="106"/>
      <c r="C27" s="106"/>
      <c r="D27" s="106"/>
      <c r="E27" s="106"/>
      <c r="F27" s="106"/>
      <c r="G27" s="106"/>
      <c r="H27" s="107"/>
      <c r="I27" s="40">
        <f>SUM(I28:I31)</f>
        <v>0</v>
      </c>
      <c r="J27" s="29">
        <f>K27+L27+M27+N27</f>
        <v>0</v>
      </c>
      <c r="K27" s="40">
        <f t="shared" ref="J27:U27" si="2">SUM(K28:K31)</f>
        <v>0</v>
      </c>
      <c r="L27" s="40">
        <f t="shared" si="2"/>
        <v>0</v>
      </c>
      <c r="M27" s="40">
        <f t="shared" si="2"/>
        <v>0</v>
      </c>
      <c r="N27" s="40">
        <f t="shared" si="2"/>
        <v>0</v>
      </c>
      <c r="O27" s="40"/>
      <c r="P27" s="40"/>
      <c r="Q27" s="40">
        <f t="shared" si="2"/>
        <v>0</v>
      </c>
      <c r="R27" s="40">
        <f t="shared" si="2"/>
        <v>0</v>
      </c>
      <c r="S27" s="40">
        <f t="shared" si="2"/>
        <v>0</v>
      </c>
      <c r="T27" s="40">
        <f t="shared" si="2"/>
        <v>0</v>
      </c>
      <c r="U27" s="40">
        <f t="shared" si="2"/>
        <v>0</v>
      </c>
      <c r="V27" s="35"/>
      <c r="W27" s="35"/>
    </row>
    <row r="28" hidden="1" spans="1:23">
      <c r="A28" s="108"/>
      <c r="B28" s="108"/>
      <c r="C28" s="108"/>
      <c r="D28" s="109"/>
      <c r="E28" s="109"/>
      <c r="F28" s="37"/>
      <c r="G28" s="110"/>
      <c r="H28" s="110"/>
      <c r="I28" s="110"/>
      <c r="J28" s="29"/>
      <c r="K28" s="110"/>
      <c r="L28" s="110"/>
      <c r="M28" s="110"/>
      <c r="N28" s="110"/>
      <c r="O28" s="110"/>
      <c r="P28" s="110"/>
      <c r="Q28" s="110"/>
      <c r="R28" s="110"/>
      <c r="S28" s="110"/>
      <c r="T28" s="110"/>
      <c r="U28" s="110"/>
      <c r="V28" s="110"/>
      <c r="W28" s="110"/>
    </row>
    <row r="29" hidden="1" spans="1:23">
      <c r="A29" s="110"/>
      <c r="B29" s="110"/>
      <c r="C29" s="110"/>
      <c r="D29" s="111"/>
      <c r="E29" s="112"/>
      <c r="F29" s="110"/>
      <c r="G29" s="110"/>
      <c r="H29" s="110"/>
      <c r="I29" s="110"/>
      <c r="J29" s="29"/>
      <c r="K29" s="110"/>
      <c r="L29" s="110"/>
      <c r="M29" s="110"/>
      <c r="N29" s="110"/>
      <c r="O29" s="110"/>
      <c r="P29" s="110"/>
      <c r="Q29" s="110"/>
      <c r="R29" s="110"/>
      <c r="S29" s="110"/>
      <c r="T29" s="110"/>
      <c r="U29" s="110"/>
      <c r="V29" s="110"/>
      <c r="W29" s="110"/>
    </row>
    <row r="30" hidden="1" spans="1:23">
      <c r="A30" s="110"/>
      <c r="B30" s="110"/>
      <c r="C30" s="110"/>
      <c r="D30" s="111"/>
      <c r="E30" s="112"/>
      <c r="F30" s="110"/>
      <c r="G30" s="110"/>
      <c r="H30" s="110"/>
      <c r="I30" s="110"/>
      <c r="J30" s="29"/>
      <c r="K30" s="110"/>
      <c r="L30" s="110"/>
      <c r="M30" s="110"/>
      <c r="N30" s="110"/>
      <c r="O30" s="110"/>
      <c r="P30" s="110"/>
      <c r="Q30" s="110"/>
      <c r="R30" s="110"/>
      <c r="S30" s="110"/>
      <c r="T30" s="110"/>
      <c r="U30" s="110"/>
      <c r="V30" s="110"/>
      <c r="W30" s="110"/>
    </row>
    <row r="31" hidden="1" spans="1:23">
      <c r="A31" s="110"/>
      <c r="B31" s="110"/>
      <c r="C31" s="110"/>
      <c r="D31" s="111"/>
      <c r="E31" s="112"/>
      <c r="F31" s="110"/>
      <c r="G31" s="110"/>
      <c r="H31" s="110"/>
      <c r="I31" s="110"/>
      <c r="J31" s="29"/>
      <c r="K31" s="110"/>
      <c r="L31" s="110"/>
      <c r="M31" s="110"/>
      <c r="N31" s="110"/>
      <c r="O31" s="110"/>
      <c r="P31" s="110"/>
      <c r="Q31" s="110"/>
      <c r="R31" s="110"/>
      <c r="S31" s="110"/>
      <c r="T31" s="110"/>
      <c r="U31" s="110"/>
      <c r="V31" s="110"/>
      <c r="W31" s="110"/>
    </row>
    <row r="32" hidden="1"/>
  </sheetData>
  <autoFilter ref="A3:W31">
    <extLst/>
  </autoFilter>
  <mergeCells count="20">
    <mergeCell ref="A1:W1"/>
    <mergeCell ref="J2:N2"/>
    <mergeCell ref="Q2:S2"/>
    <mergeCell ref="T2:U2"/>
    <mergeCell ref="A4:H4"/>
    <mergeCell ref="A17:H17"/>
    <mergeCell ref="A27:H27"/>
    <mergeCell ref="A2:A3"/>
    <mergeCell ref="B2:B3"/>
    <mergeCell ref="C2:C3"/>
    <mergeCell ref="D2:D3"/>
    <mergeCell ref="E2:E3"/>
    <mergeCell ref="F2:F3"/>
    <mergeCell ref="G2:G3"/>
    <mergeCell ref="H2:H3"/>
    <mergeCell ref="I2:I3"/>
    <mergeCell ref="O2:O3"/>
    <mergeCell ref="P2:P3"/>
    <mergeCell ref="V2:V3"/>
    <mergeCell ref="W2:W3"/>
  </mergeCells>
  <pageMargins left="0.60625" right="0.60625" top="0.409027777777778" bottom="0.60625" header="0.298611111111111" footer="0.298611111111111"/>
  <pageSetup paperSize="9" scale="45" fitToHeight="0" orientation="landscape" horizontalDpi="600"/>
  <headerFooter>
    <oddFooter>&amp;C第 &amp;P 页，共 &amp;N 页</oddFooter>
  </headerFooter>
  <ignoredErrors>
    <ignoredError sqref="K17:V17 I17"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6"/>
  <sheetViews>
    <sheetView tabSelected="1" zoomScale="85" zoomScaleNormal="85" workbookViewId="0">
      <pane ySplit="3" topLeftCell="A12" activePane="bottomLeft" state="frozen"/>
      <selection/>
      <selection pane="bottomLeft" activeCell="K20" sqref="K20:L20"/>
    </sheetView>
  </sheetViews>
  <sheetFormatPr defaultColWidth="9" defaultRowHeight="14.25"/>
  <cols>
    <col min="1" max="1" width="4.625" style="21" customWidth="1"/>
    <col min="2" max="2" width="4.75" style="19" customWidth="1"/>
    <col min="3" max="3" width="6.125" style="21" customWidth="1"/>
    <col min="4" max="4" width="10.725" style="21" customWidth="1"/>
    <col min="5" max="5" width="7" style="21" customWidth="1"/>
    <col min="6" max="6" width="12.0833333333333" style="21" customWidth="1"/>
    <col min="7" max="7" width="7.25" style="21" customWidth="1"/>
    <col min="8" max="8" width="75.2916666666667" style="21" customWidth="1"/>
    <col min="9" max="11" width="10.5" style="20" customWidth="1"/>
    <col min="12" max="12" width="14.55" style="20" customWidth="1"/>
    <col min="13" max="13" width="13.0916666666667" style="20" customWidth="1"/>
    <col min="14" max="14" width="7.875" style="20" customWidth="1"/>
    <col min="15" max="15" width="14.375" style="119" customWidth="1"/>
    <col min="16" max="16" width="5" style="20" customWidth="1"/>
    <col min="17" max="17" width="4.625" style="20" customWidth="1"/>
    <col min="18" max="18" width="4.875" style="20" customWidth="1"/>
    <col min="19" max="20" width="7.5" style="20" customWidth="1"/>
    <col min="21" max="21" width="80.5833333333333" style="20" customWidth="1"/>
    <col min="22" max="22" width="50.7166666666667" style="20" customWidth="1"/>
    <col min="23" max="23" width="15.8333333333333" style="119" customWidth="1"/>
    <col min="24" max="16384" width="9" style="20"/>
  </cols>
  <sheetData>
    <row r="1" s="21" customFormat="1" ht="89" customHeight="1" spans="1:23">
      <c r="A1" s="120" t="s">
        <v>75</v>
      </c>
      <c r="B1" s="120"/>
      <c r="C1" s="120"/>
      <c r="D1" s="120"/>
      <c r="E1" s="120"/>
      <c r="F1" s="120"/>
      <c r="G1" s="120"/>
      <c r="H1" s="120"/>
      <c r="I1" s="120"/>
      <c r="J1" s="120"/>
      <c r="K1" s="120"/>
      <c r="L1" s="120"/>
      <c r="M1" s="120"/>
      <c r="N1" s="120"/>
      <c r="O1" s="120"/>
      <c r="P1" s="120"/>
      <c r="Q1" s="120"/>
      <c r="R1" s="120"/>
      <c r="S1" s="120"/>
      <c r="T1" s="120"/>
      <c r="U1" s="120"/>
      <c r="V1" s="120"/>
      <c r="W1" s="120"/>
    </row>
    <row r="2" s="116" customFormat="1" ht="45" customHeight="1" spans="1:23">
      <c r="A2" s="80" t="s">
        <v>1</v>
      </c>
      <c r="B2" s="80" t="s">
        <v>2</v>
      </c>
      <c r="C2" s="80" t="s">
        <v>3</v>
      </c>
      <c r="D2" s="80" t="s">
        <v>4</v>
      </c>
      <c r="E2" s="80" t="s">
        <v>5</v>
      </c>
      <c r="F2" s="80" t="s">
        <v>6</v>
      </c>
      <c r="G2" s="80" t="s">
        <v>7</v>
      </c>
      <c r="H2" s="80" t="s">
        <v>8</v>
      </c>
      <c r="I2" s="80" t="s">
        <v>9</v>
      </c>
      <c r="J2" s="80" t="s">
        <v>76</v>
      </c>
      <c r="K2" s="80" t="s">
        <v>77</v>
      </c>
      <c r="L2" s="80" t="s">
        <v>78</v>
      </c>
      <c r="M2" s="80" t="s">
        <v>11</v>
      </c>
      <c r="N2" s="80" t="s">
        <v>12</v>
      </c>
      <c r="O2" s="125" t="s">
        <v>79</v>
      </c>
      <c r="P2" s="80" t="s">
        <v>13</v>
      </c>
      <c r="Q2" s="80"/>
      <c r="R2" s="80"/>
      <c r="S2" s="80" t="s">
        <v>14</v>
      </c>
      <c r="T2" s="80"/>
      <c r="U2" s="80" t="s">
        <v>15</v>
      </c>
      <c r="V2" s="80" t="s">
        <v>16</v>
      </c>
      <c r="W2" s="125" t="s">
        <v>80</v>
      </c>
    </row>
    <row r="3" s="116" customFormat="1" ht="57" customHeight="1" spans="1:23">
      <c r="A3" s="80"/>
      <c r="B3" s="80"/>
      <c r="C3" s="80"/>
      <c r="D3" s="80"/>
      <c r="E3" s="80"/>
      <c r="F3" s="80"/>
      <c r="G3" s="80"/>
      <c r="H3" s="80"/>
      <c r="I3" s="80"/>
      <c r="J3" s="80"/>
      <c r="K3" s="80"/>
      <c r="L3" s="80"/>
      <c r="M3" s="80"/>
      <c r="N3" s="80"/>
      <c r="O3" s="125"/>
      <c r="P3" s="80" t="s">
        <v>17</v>
      </c>
      <c r="Q3" s="80" t="s">
        <v>20</v>
      </c>
      <c r="R3" s="80" t="s">
        <v>21</v>
      </c>
      <c r="S3" s="80" t="s">
        <v>17</v>
      </c>
      <c r="T3" s="80" t="s">
        <v>22</v>
      </c>
      <c r="U3" s="80"/>
      <c r="V3" s="80"/>
      <c r="W3" s="125"/>
    </row>
    <row r="4" ht="353" customHeight="1" spans="1:23">
      <c r="A4" s="121">
        <v>1</v>
      </c>
      <c r="B4" s="48" t="s">
        <v>24</v>
      </c>
      <c r="C4" s="48" t="s">
        <v>25</v>
      </c>
      <c r="D4" s="56" t="s">
        <v>26</v>
      </c>
      <c r="E4" s="48" t="s">
        <v>81</v>
      </c>
      <c r="F4" s="48" t="s">
        <v>82</v>
      </c>
      <c r="G4" s="122" t="s">
        <v>83</v>
      </c>
      <c r="H4" s="123" t="s">
        <v>84</v>
      </c>
      <c r="I4" s="124">
        <v>14610</v>
      </c>
      <c r="J4" s="126" t="s">
        <v>85</v>
      </c>
      <c r="K4" s="127">
        <v>2215</v>
      </c>
      <c r="L4" s="128">
        <v>94.3</v>
      </c>
      <c r="M4" s="127" t="s">
        <v>31</v>
      </c>
      <c r="N4" s="124" t="s">
        <v>86</v>
      </c>
      <c r="O4" s="48" t="s">
        <v>87</v>
      </c>
      <c r="P4" s="124">
        <v>11</v>
      </c>
      <c r="Q4" s="124">
        <v>1</v>
      </c>
      <c r="R4" s="124">
        <v>10</v>
      </c>
      <c r="S4" s="124">
        <v>18179</v>
      </c>
      <c r="T4" s="124">
        <v>592</v>
      </c>
      <c r="U4" s="131" t="s">
        <v>88</v>
      </c>
      <c r="V4" s="131" t="s">
        <v>89</v>
      </c>
      <c r="W4" s="132" t="s">
        <v>90</v>
      </c>
    </row>
    <row r="5" ht="144" customHeight="1" spans="1:23">
      <c r="A5" s="121">
        <v>2</v>
      </c>
      <c r="B5" s="48" t="s">
        <v>24</v>
      </c>
      <c r="C5" s="48" t="s">
        <v>25</v>
      </c>
      <c r="D5" s="48" t="s">
        <v>64</v>
      </c>
      <c r="E5" s="48" t="s">
        <v>65</v>
      </c>
      <c r="F5" s="124" t="s">
        <v>91</v>
      </c>
      <c r="G5" s="48" t="s">
        <v>25</v>
      </c>
      <c r="H5" s="48" t="s">
        <v>92</v>
      </c>
      <c r="I5" s="124">
        <v>600</v>
      </c>
      <c r="J5" s="127" t="s">
        <v>93</v>
      </c>
      <c r="K5" s="129">
        <v>600</v>
      </c>
      <c r="L5" s="127"/>
      <c r="M5" s="127" t="s">
        <v>31</v>
      </c>
      <c r="N5" s="124" t="s">
        <v>94</v>
      </c>
      <c r="O5" s="48" t="s">
        <v>87</v>
      </c>
      <c r="P5" s="124">
        <v>66</v>
      </c>
      <c r="Q5" s="124">
        <v>20</v>
      </c>
      <c r="R5" s="124">
        <v>46</v>
      </c>
      <c r="S5" s="124">
        <v>26553</v>
      </c>
      <c r="T5" s="124">
        <v>1277</v>
      </c>
      <c r="U5" s="48" t="s">
        <v>95</v>
      </c>
      <c r="V5" s="48" t="s">
        <v>96</v>
      </c>
      <c r="W5" s="132" t="s">
        <v>90</v>
      </c>
    </row>
    <row r="6" ht="111" spans="1:23">
      <c r="A6" s="121">
        <v>3</v>
      </c>
      <c r="B6" s="48" t="s">
        <v>24</v>
      </c>
      <c r="C6" s="48" t="s">
        <v>25</v>
      </c>
      <c r="D6" s="48" t="s">
        <v>97</v>
      </c>
      <c r="E6" s="48" t="s">
        <v>98</v>
      </c>
      <c r="F6" s="10" t="s">
        <v>99</v>
      </c>
      <c r="G6" s="48" t="s">
        <v>100</v>
      </c>
      <c r="H6" s="48" t="s">
        <v>101</v>
      </c>
      <c r="I6" s="124">
        <v>1050</v>
      </c>
      <c r="J6" s="126" t="s">
        <v>85</v>
      </c>
      <c r="K6" s="124">
        <v>300</v>
      </c>
      <c r="L6" s="127"/>
      <c r="M6" s="127" t="s">
        <v>31</v>
      </c>
      <c r="N6" s="124" t="s">
        <v>102</v>
      </c>
      <c r="O6" s="48" t="s">
        <v>87</v>
      </c>
      <c r="P6" s="124">
        <v>52</v>
      </c>
      <c r="Q6" s="124"/>
      <c r="R6" s="124"/>
      <c r="S6" s="124"/>
      <c r="T6" s="124">
        <v>322</v>
      </c>
      <c r="U6" s="48" t="s">
        <v>103</v>
      </c>
      <c r="V6" s="48" t="s">
        <v>104</v>
      </c>
      <c r="W6" s="132" t="s">
        <v>90</v>
      </c>
    </row>
    <row r="7" ht="117" spans="1:23">
      <c r="A7" s="121">
        <v>4</v>
      </c>
      <c r="B7" s="48" t="s">
        <v>24</v>
      </c>
      <c r="C7" s="48" t="s">
        <v>25</v>
      </c>
      <c r="D7" s="48" t="s">
        <v>105</v>
      </c>
      <c r="E7" s="48" t="s">
        <v>106</v>
      </c>
      <c r="F7" s="48" t="s">
        <v>107</v>
      </c>
      <c r="G7" s="48" t="s">
        <v>108</v>
      </c>
      <c r="H7" s="48" t="s">
        <v>109</v>
      </c>
      <c r="I7" s="124">
        <v>128</v>
      </c>
      <c r="J7" s="126" t="s">
        <v>85</v>
      </c>
      <c r="K7" s="124">
        <v>100</v>
      </c>
      <c r="L7" s="127"/>
      <c r="M7" s="127" t="s">
        <v>31</v>
      </c>
      <c r="N7" s="124" t="s">
        <v>56</v>
      </c>
      <c r="O7" s="48" t="s">
        <v>87</v>
      </c>
      <c r="P7" s="124">
        <v>1</v>
      </c>
      <c r="Q7" s="124">
        <v>0</v>
      </c>
      <c r="R7" s="124">
        <v>1</v>
      </c>
      <c r="S7" s="124">
        <v>176</v>
      </c>
      <c r="T7" s="124">
        <v>6</v>
      </c>
      <c r="U7" s="48" t="s">
        <v>110</v>
      </c>
      <c r="V7" s="48" t="s">
        <v>111</v>
      </c>
      <c r="W7" s="132" t="s">
        <v>112</v>
      </c>
    </row>
    <row r="8" ht="120" spans="1:23">
      <c r="A8" s="121">
        <v>5</v>
      </c>
      <c r="B8" s="48" t="s">
        <v>24</v>
      </c>
      <c r="C8" s="48" t="s">
        <v>25</v>
      </c>
      <c r="D8" s="48" t="s">
        <v>105</v>
      </c>
      <c r="E8" s="48" t="s">
        <v>113</v>
      </c>
      <c r="F8" s="48" t="s">
        <v>114</v>
      </c>
      <c r="G8" s="48" t="s">
        <v>115</v>
      </c>
      <c r="H8" s="48" t="s">
        <v>116</v>
      </c>
      <c r="I8" s="124">
        <v>50</v>
      </c>
      <c r="J8" s="127" t="s">
        <v>93</v>
      </c>
      <c r="K8" s="129">
        <v>50</v>
      </c>
      <c r="L8" s="127"/>
      <c r="M8" s="127" t="s">
        <v>31</v>
      </c>
      <c r="N8" s="124">
        <v>2024</v>
      </c>
      <c r="O8" s="48" t="s">
        <v>87</v>
      </c>
      <c r="P8" s="124"/>
      <c r="Q8" s="124"/>
      <c r="R8" s="124"/>
      <c r="S8" s="124">
        <v>1460</v>
      </c>
      <c r="T8" s="124">
        <v>254</v>
      </c>
      <c r="U8" s="48" t="s">
        <v>117</v>
      </c>
      <c r="V8" s="48" t="s">
        <v>118</v>
      </c>
      <c r="W8" s="48" t="s">
        <v>119</v>
      </c>
    </row>
    <row r="9" ht="54" spans="1:23">
      <c r="A9" s="121">
        <v>6</v>
      </c>
      <c r="B9" s="48" t="s">
        <v>24</v>
      </c>
      <c r="C9" s="48" t="s">
        <v>25</v>
      </c>
      <c r="D9" s="48" t="s">
        <v>120</v>
      </c>
      <c r="E9" s="48" t="s">
        <v>120</v>
      </c>
      <c r="F9" s="48" t="s">
        <v>120</v>
      </c>
      <c r="G9" s="48" t="s">
        <v>25</v>
      </c>
      <c r="H9" s="48" t="s">
        <v>121</v>
      </c>
      <c r="I9" s="124">
        <v>32</v>
      </c>
      <c r="J9" s="127" t="s">
        <v>93</v>
      </c>
      <c r="K9" s="124">
        <v>32</v>
      </c>
      <c r="L9" s="127"/>
      <c r="M9" s="127" t="s">
        <v>31</v>
      </c>
      <c r="N9" s="124">
        <v>2024</v>
      </c>
      <c r="O9" s="48" t="s">
        <v>87</v>
      </c>
      <c r="P9" s="124"/>
      <c r="Q9" s="124"/>
      <c r="R9" s="124"/>
      <c r="S9" s="124"/>
      <c r="T9" s="124"/>
      <c r="U9" s="48" t="s">
        <v>122</v>
      </c>
      <c r="V9" s="48" t="s">
        <v>122</v>
      </c>
      <c r="W9" s="132" t="s">
        <v>90</v>
      </c>
    </row>
    <row r="10" s="117" customFormat="1" ht="127" customHeight="1" spans="1:23">
      <c r="A10" s="121">
        <v>7</v>
      </c>
      <c r="B10" s="58" t="s">
        <v>24</v>
      </c>
      <c r="C10" s="58" t="s">
        <v>25</v>
      </c>
      <c r="D10" s="56" t="s">
        <v>26</v>
      </c>
      <c r="E10" s="56" t="s">
        <v>123</v>
      </c>
      <c r="F10" s="46" t="s">
        <v>124</v>
      </c>
      <c r="G10" s="56" t="s">
        <v>125</v>
      </c>
      <c r="H10" s="46" t="s">
        <v>126</v>
      </c>
      <c r="I10" s="56">
        <v>125</v>
      </c>
      <c r="J10" s="48" t="s">
        <v>127</v>
      </c>
      <c r="K10" s="121"/>
      <c r="L10" s="56">
        <v>35</v>
      </c>
      <c r="M10" s="56" t="s">
        <v>31</v>
      </c>
      <c r="N10" s="56" t="s">
        <v>32</v>
      </c>
      <c r="O10" s="48" t="s">
        <v>128</v>
      </c>
      <c r="P10" s="56">
        <v>1</v>
      </c>
      <c r="Q10" s="56"/>
      <c r="R10" s="56">
        <v>1</v>
      </c>
      <c r="S10" s="56">
        <v>204</v>
      </c>
      <c r="T10" s="56">
        <v>1</v>
      </c>
      <c r="U10" s="58" t="s">
        <v>129</v>
      </c>
      <c r="V10" s="58" t="s">
        <v>130</v>
      </c>
      <c r="W10" s="48" t="s">
        <v>131</v>
      </c>
    </row>
    <row r="11" s="118" customFormat="1" ht="54" spans="1:23">
      <c r="A11" s="121">
        <v>8</v>
      </c>
      <c r="B11" s="58" t="s">
        <v>24</v>
      </c>
      <c r="C11" s="58" t="s">
        <v>25</v>
      </c>
      <c r="D11" s="56" t="s">
        <v>26</v>
      </c>
      <c r="E11" s="56" t="s">
        <v>41</v>
      </c>
      <c r="F11" s="48" t="s">
        <v>132</v>
      </c>
      <c r="G11" s="121" t="s">
        <v>133</v>
      </c>
      <c r="H11" s="58" t="s">
        <v>134</v>
      </c>
      <c r="I11" s="127">
        <v>125</v>
      </c>
      <c r="J11" s="48" t="s">
        <v>127</v>
      </c>
      <c r="K11" s="130"/>
      <c r="L11" s="56">
        <v>35</v>
      </c>
      <c r="M11" s="56" t="s">
        <v>31</v>
      </c>
      <c r="N11" s="56" t="s">
        <v>32</v>
      </c>
      <c r="O11" s="48" t="s">
        <v>128</v>
      </c>
      <c r="P11" s="56">
        <v>1</v>
      </c>
      <c r="Q11" s="56"/>
      <c r="R11" s="56">
        <v>1</v>
      </c>
      <c r="S11" s="56">
        <v>162</v>
      </c>
      <c r="T11" s="56">
        <v>162</v>
      </c>
      <c r="U11" s="58" t="s">
        <v>135</v>
      </c>
      <c r="V11" s="58" t="s">
        <v>136</v>
      </c>
      <c r="W11" s="133" t="s">
        <v>137</v>
      </c>
    </row>
    <row r="12" s="118" customFormat="1" ht="54" spans="1:23">
      <c r="A12" s="121">
        <v>9</v>
      </c>
      <c r="B12" s="58" t="s">
        <v>24</v>
      </c>
      <c r="C12" s="58" t="s">
        <v>25</v>
      </c>
      <c r="D12" s="56" t="s">
        <v>26</v>
      </c>
      <c r="E12" s="56" t="s">
        <v>41</v>
      </c>
      <c r="F12" s="48" t="s">
        <v>138</v>
      </c>
      <c r="G12" s="121" t="s">
        <v>139</v>
      </c>
      <c r="H12" s="48" t="s">
        <v>140</v>
      </c>
      <c r="I12" s="127">
        <v>125</v>
      </c>
      <c r="J12" s="48" t="s">
        <v>127</v>
      </c>
      <c r="K12" s="130"/>
      <c r="L12" s="56">
        <v>35</v>
      </c>
      <c r="M12" s="56" t="s">
        <v>31</v>
      </c>
      <c r="N12" s="56" t="s">
        <v>32</v>
      </c>
      <c r="O12" s="48" t="s">
        <v>128</v>
      </c>
      <c r="P12" s="56">
        <v>1</v>
      </c>
      <c r="Q12" s="56"/>
      <c r="R12" s="56">
        <v>1</v>
      </c>
      <c r="S12" s="48">
        <v>72</v>
      </c>
      <c r="T12" s="48">
        <v>0</v>
      </c>
      <c r="U12" s="48" t="s">
        <v>141</v>
      </c>
      <c r="V12" s="48" t="s">
        <v>142</v>
      </c>
      <c r="W12" s="133" t="s">
        <v>143</v>
      </c>
    </row>
    <row r="13" s="117" customFormat="1" ht="135" customHeight="1" spans="1:23">
      <c r="A13" s="121">
        <v>10</v>
      </c>
      <c r="B13" s="58" t="s">
        <v>24</v>
      </c>
      <c r="C13" s="58" t="s">
        <v>25</v>
      </c>
      <c r="D13" s="56" t="s">
        <v>26</v>
      </c>
      <c r="E13" s="56" t="s">
        <v>41</v>
      </c>
      <c r="F13" s="56" t="s">
        <v>42</v>
      </c>
      <c r="G13" s="58" t="s">
        <v>43</v>
      </c>
      <c r="H13" s="58" t="s">
        <v>144</v>
      </c>
      <c r="I13" s="56">
        <v>155</v>
      </c>
      <c r="J13" s="48" t="s">
        <v>127</v>
      </c>
      <c r="K13" s="121"/>
      <c r="L13" s="56">
        <v>12.5</v>
      </c>
      <c r="M13" s="56" t="s">
        <v>31</v>
      </c>
      <c r="N13" s="58" t="s">
        <v>45</v>
      </c>
      <c r="O13" s="48" t="s">
        <v>145</v>
      </c>
      <c r="P13" s="56">
        <v>1</v>
      </c>
      <c r="Q13" s="56">
        <v>0</v>
      </c>
      <c r="R13" s="56">
        <v>1</v>
      </c>
      <c r="S13" s="56">
        <v>222</v>
      </c>
      <c r="T13" s="56">
        <v>61</v>
      </c>
      <c r="U13" s="56" t="s">
        <v>46</v>
      </c>
      <c r="V13" s="56" t="s">
        <v>47</v>
      </c>
      <c r="W13" s="48" t="s">
        <v>146</v>
      </c>
    </row>
    <row r="14" s="117" customFormat="1" ht="123" customHeight="1" spans="1:23">
      <c r="A14" s="121">
        <v>11</v>
      </c>
      <c r="B14" s="58" t="s">
        <v>24</v>
      </c>
      <c r="C14" s="58" t="s">
        <v>25</v>
      </c>
      <c r="D14" s="56" t="s">
        <v>26</v>
      </c>
      <c r="E14" s="56" t="s">
        <v>147</v>
      </c>
      <c r="F14" s="58" t="s">
        <v>48</v>
      </c>
      <c r="G14" s="56" t="s">
        <v>49</v>
      </c>
      <c r="H14" s="58" t="s">
        <v>50</v>
      </c>
      <c r="I14" s="56">
        <v>125</v>
      </c>
      <c r="J14" s="48" t="s">
        <v>127</v>
      </c>
      <c r="K14" s="121"/>
      <c r="L14" s="56">
        <v>12.5</v>
      </c>
      <c r="M14" s="56" t="s">
        <v>31</v>
      </c>
      <c r="N14" s="56" t="s">
        <v>32</v>
      </c>
      <c r="O14" s="48" t="s">
        <v>145</v>
      </c>
      <c r="P14" s="56">
        <v>1</v>
      </c>
      <c r="Q14" s="56">
        <v>0</v>
      </c>
      <c r="R14" s="56">
        <v>1</v>
      </c>
      <c r="S14" s="56">
        <v>2248</v>
      </c>
      <c r="T14" s="56">
        <v>13</v>
      </c>
      <c r="U14" s="58" t="s">
        <v>51</v>
      </c>
      <c r="V14" s="58" t="s">
        <v>52</v>
      </c>
      <c r="W14" s="48" t="s">
        <v>148</v>
      </c>
    </row>
    <row r="15" s="117" customFormat="1" ht="107" customHeight="1" spans="1:23">
      <c r="A15" s="121">
        <v>12</v>
      </c>
      <c r="B15" s="58" t="s">
        <v>24</v>
      </c>
      <c r="C15" s="58" t="s">
        <v>25</v>
      </c>
      <c r="D15" s="56" t="s">
        <v>26</v>
      </c>
      <c r="E15" s="56" t="s">
        <v>41</v>
      </c>
      <c r="F15" s="58" t="s">
        <v>149</v>
      </c>
      <c r="G15" s="56" t="s">
        <v>150</v>
      </c>
      <c r="H15" s="58" t="s">
        <v>55</v>
      </c>
      <c r="I15" s="56">
        <v>125</v>
      </c>
      <c r="J15" s="48" t="s">
        <v>127</v>
      </c>
      <c r="K15" s="121"/>
      <c r="L15" s="56">
        <v>12.5</v>
      </c>
      <c r="M15" s="56" t="s">
        <v>31</v>
      </c>
      <c r="N15" s="56" t="s">
        <v>56</v>
      </c>
      <c r="O15" s="48" t="s">
        <v>87</v>
      </c>
      <c r="P15" s="56">
        <v>1</v>
      </c>
      <c r="Q15" s="56">
        <v>1</v>
      </c>
      <c r="R15" s="56">
        <v>0</v>
      </c>
      <c r="S15" s="56">
        <v>124</v>
      </c>
      <c r="T15" s="56">
        <v>75</v>
      </c>
      <c r="U15" s="58" t="s">
        <v>151</v>
      </c>
      <c r="V15" s="58" t="s">
        <v>58</v>
      </c>
      <c r="W15" s="48" t="s">
        <v>119</v>
      </c>
    </row>
    <row r="16" s="18" customFormat="1" ht="85.5" spans="1:23">
      <c r="A16" s="32">
        <v>13</v>
      </c>
      <c r="B16" s="58" t="s">
        <v>24</v>
      </c>
      <c r="C16" s="58" t="s">
        <v>25</v>
      </c>
      <c r="D16" s="32" t="s">
        <v>152</v>
      </c>
      <c r="E16" s="32" t="s">
        <v>153</v>
      </c>
      <c r="F16" s="32" t="s">
        <v>154</v>
      </c>
      <c r="G16" s="30" t="s">
        <v>155</v>
      </c>
      <c r="H16" s="30" t="s">
        <v>156</v>
      </c>
      <c r="I16" s="29">
        <v>3.3</v>
      </c>
      <c r="J16" s="127" t="s">
        <v>93</v>
      </c>
      <c r="K16" s="29"/>
      <c r="L16" s="29">
        <v>3</v>
      </c>
      <c r="M16" s="56" t="s">
        <v>31</v>
      </c>
      <c r="N16" s="56" t="s">
        <v>56</v>
      </c>
      <c r="O16" s="48" t="s">
        <v>87</v>
      </c>
      <c r="P16" s="30">
        <v>1</v>
      </c>
      <c r="Q16" s="30"/>
      <c r="R16" s="30">
        <v>1</v>
      </c>
      <c r="S16" s="29">
        <v>33</v>
      </c>
      <c r="T16" s="29">
        <v>33</v>
      </c>
      <c r="U16" s="30" t="s">
        <v>157</v>
      </c>
      <c r="V16" s="30" t="s">
        <v>158</v>
      </c>
      <c r="W16" s="134" t="s">
        <v>159</v>
      </c>
    </row>
  </sheetData>
  <autoFilter ref="A3:V16">
    <extLst/>
  </autoFilter>
  <mergeCells count="21">
    <mergeCell ref="A1:W1"/>
    <mergeCell ref="P2:R2"/>
    <mergeCell ref="S2:T2"/>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U2:U3"/>
    <mergeCell ref="V2:V3"/>
    <mergeCell ref="W2:W3"/>
  </mergeCells>
  <pageMargins left="0.60625" right="0.60625" top="0.409027777777778" bottom="0.60625" header="0.298611111111111" footer="0.298611111111111"/>
  <pageSetup paperSize="9" scale="35"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74"/>
  <sheetViews>
    <sheetView zoomScale="90" zoomScaleNormal="90" workbookViewId="0">
      <pane ySplit="4" topLeftCell="A5" activePane="bottomLeft" state="frozen"/>
      <selection/>
      <selection pane="bottomLeft" activeCell="L47" sqref="L47"/>
    </sheetView>
  </sheetViews>
  <sheetFormatPr defaultColWidth="9" defaultRowHeight="14.25"/>
  <cols>
    <col min="1" max="1" width="4.625" style="20" customWidth="1"/>
    <col min="2" max="2" width="4.75" style="18" customWidth="1"/>
    <col min="3" max="3" width="6.125" style="20" customWidth="1"/>
    <col min="4" max="4" width="5.375" style="20" customWidth="1"/>
    <col min="5" max="5" width="7" style="20" customWidth="1"/>
    <col min="6" max="6" width="12.0833333333333" style="20" customWidth="1"/>
    <col min="7" max="7" width="7.25" style="20" customWidth="1"/>
    <col min="8" max="8" width="64.375" style="20" customWidth="1"/>
    <col min="9" max="12" width="10.5" style="20" customWidth="1"/>
    <col min="13" max="13" width="7.5" style="20" customWidth="1"/>
    <col min="14" max="14" width="7.25" style="20" customWidth="1"/>
    <col min="15" max="15" width="7.125" style="20" customWidth="1"/>
    <col min="16" max="16" width="7.875" style="20" customWidth="1"/>
    <col min="17" max="17" width="5" style="20" customWidth="1"/>
    <col min="18" max="18" width="4.625" style="20" customWidth="1"/>
    <col min="19" max="19" width="4.875" style="20" customWidth="1"/>
    <col min="20" max="21" width="7.5" style="20" customWidth="1"/>
    <col min="22" max="22" width="39.4583333333333" style="23" customWidth="1"/>
    <col min="23" max="23" width="50.7166666666667" style="20" customWidth="1"/>
    <col min="24" max="16384" width="9" style="20"/>
  </cols>
  <sheetData>
    <row r="1" ht="31" customHeight="1" spans="1:2">
      <c r="A1" s="20" t="s">
        <v>160</v>
      </c>
      <c r="B1" s="20"/>
    </row>
    <row r="2" ht="45" customHeight="1" spans="1:23">
      <c r="A2" s="24" t="s">
        <v>161</v>
      </c>
      <c r="B2" s="25"/>
      <c r="C2" s="24"/>
      <c r="D2" s="24"/>
      <c r="E2" s="24"/>
      <c r="F2" s="24"/>
      <c r="G2" s="24"/>
      <c r="H2" s="24"/>
      <c r="I2" s="24"/>
      <c r="J2" s="24"/>
      <c r="K2" s="24"/>
      <c r="L2" s="24"/>
      <c r="M2" s="24"/>
      <c r="N2" s="24"/>
      <c r="O2" s="24"/>
      <c r="P2" s="24"/>
      <c r="Q2" s="24"/>
      <c r="R2" s="24"/>
      <c r="S2" s="24"/>
      <c r="T2" s="24"/>
      <c r="U2" s="24"/>
      <c r="V2" s="83"/>
      <c r="W2" s="24"/>
    </row>
    <row r="3" s="18" customFormat="1" ht="45" customHeight="1" spans="1:30">
      <c r="A3" s="26" t="s">
        <v>1</v>
      </c>
      <c r="B3" s="26" t="s">
        <v>2</v>
      </c>
      <c r="C3" s="26" t="s">
        <v>3</v>
      </c>
      <c r="D3" s="26" t="s">
        <v>4</v>
      </c>
      <c r="E3" s="26" t="s">
        <v>5</v>
      </c>
      <c r="F3" s="26" t="s">
        <v>6</v>
      </c>
      <c r="G3" s="26" t="s">
        <v>7</v>
      </c>
      <c r="H3" s="26" t="s">
        <v>8</v>
      </c>
      <c r="I3" s="26" t="s">
        <v>9</v>
      </c>
      <c r="J3" s="26" t="s">
        <v>10</v>
      </c>
      <c r="K3" s="26"/>
      <c r="L3" s="26"/>
      <c r="M3" s="26"/>
      <c r="N3" s="26"/>
      <c r="O3" s="26" t="s">
        <v>11</v>
      </c>
      <c r="P3" s="26" t="s">
        <v>12</v>
      </c>
      <c r="Q3" s="26" t="s">
        <v>13</v>
      </c>
      <c r="R3" s="26"/>
      <c r="S3" s="26"/>
      <c r="T3" s="26" t="s">
        <v>14</v>
      </c>
      <c r="U3" s="26"/>
      <c r="V3" s="26" t="s">
        <v>15</v>
      </c>
      <c r="W3" s="26" t="s">
        <v>16</v>
      </c>
      <c r="X3" s="84" t="s">
        <v>162</v>
      </c>
      <c r="Y3" s="84"/>
      <c r="Z3" s="84"/>
      <c r="AA3" s="84"/>
      <c r="AB3" s="84"/>
      <c r="AC3" s="84"/>
      <c r="AD3" s="84"/>
    </row>
    <row r="4" s="18" customFormat="1" ht="57" customHeight="1" spans="1:30">
      <c r="A4" s="26"/>
      <c r="B4" s="26"/>
      <c r="C4" s="26"/>
      <c r="D4" s="26"/>
      <c r="E4" s="26"/>
      <c r="F4" s="26"/>
      <c r="G4" s="26"/>
      <c r="H4" s="26"/>
      <c r="I4" s="26"/>
      <c r="J4" s="26" t="s">
        <v>17</v>
      </c>
      <c r="K4" s="26" t="s">
        <v>18</v>
      </c>
      <c r="L4" s="26" t="s">
        <v>19</v>
      </c>
      <c r="M4" s="26" t="s">
        <v>2</v>
      </c>
      <c r="N4" s="26" t="s">
        <v>3</v>
      </c>
      <c r="O4" s="26"/>
      <c r="P4" s="26"/>
      <c r="Q4" s="26" t="s">
        <v>17</v>
      </c>
      <c r="R4" s="26" t="s">
        <v>20</v>
      </c>
      <c r="S4" s="26" t="s">
        <v>21</v>
      </c>
      <c r="T4" s="26" t="s">
        <v>17</v>
      </c>
      <c r="U4" s="26" t="s">
        <v>22</v>
      </c>
      <c r="V4" s="26"/>
      <c r="W4" s="26"/>
      <c r="X4" s="84" t="s">
        <v>163</v>
      </c>
      <c r="Y4" s="84" t="s">
        <v>164</v>
      </c>
      <c r="Z4" s="84" t="s">
        <v>165</v>
      </c>
      <c r="AA4" s="84" t="s">
        <v>166</v>
      </c>
      <c r="AB4" s="84" t="s">
        <v>167</v>
      </c>
      <c r="AC4" s="84" t="s">
        <v>168</v>
      </c>
      <c r="AD4" s="84" t="s">
        <v>169</v>
      </c>
    </row>
    <row r="5" s="19" customFormat="1" ht="48" customHeight="1" spans="1:30">
      <c r="A5" s="26" t="s">
        <v>170</v>
      </c>
      <c r="B5" s="26"/>
      <c r="C5" s="26"/>
      <c r="D5" s="26"/>
      <c r="E5" s="26"/>
      <c r="F5" s="26"/>
      <c r="G5" s="26"/>
      <c r="H5" s="26"/>
      <c r="I5" s="68">
        <f t="shared" ref="I5:U5" si="0">I6+I15+I25+I36+I46+I59+I69</f>
        <v>15975</v>
      </c>
      <c r="J5" s="68">
        <f t="shared" si="0"/>
        <v>2875</v>
      </c>
      <c r="K5" s="68">
        <f t="shared" si="0"/>
        <v>350</v>
      </c>
      <c r="L5" s="68">
        <f t="shared" si="0"/>
        <v>2450</v>
      </c>
      <c r="M5" s="68">
        <f t="shared" si="0"/>
        <v>37.5</v>
      </c>
      <c r="N5" s="68">
        <f t="shared" si="0"/>
        <v>37.5</v>
      </c>
      <c r="O5" s="26">
        <f t="shared" si="0"/>
        <v>0</v>
      </c>
      <c r="P5" s="26">
        <f t="shared" si="0"/>
        <v>0</v>
      </c>
      <c r="Q5" s="26">
        <f t="shared" si="0"/>
        <v>18</v>
      </c>
      <c r="R5" s="26">
        <f t="shared" si="0"/>
        <v>2</v>
      </c>
      <c r="S5" s="26">
        <f t="shared" si="0"/>
        <v>16</v>
      </c>
      <c r="T5" s="26">
        <f t="shared" si="0"/>
        <v>25206</v>
      </c>
      <c r="U5" s="26">
        <f t="shared" si="0"/>
        <v>776</v>
      </c>
      <c r="V5" s="85"/>
      <c r="W5" s="26"/>
      <c r="X5" s="86"/>
      <c r="Y5" s="86"/>
      <c r="Z5" s="86"/>
      <c r="AA5" s="86"/>
      <c r="AB5" s="86"/>
      <c r="AC5" s="86"/>
      <c r="AD5" s="86"/>
    </row>
    <row r="6" s="19" customFormat="1" ht="48" hidden="1" customHeight="1" spans="1:30">
      <c r="A6" s="27" t="s">
        <v>171</v>
      </c>
      <c r="B6" s="27"/>
      <c r="C6" s="27"/>
      <c r="D6" s="27"/>
      <c r="E6" s="27"/>
      <c r="F6" s="27"/>
      <c r="G6" s="27"/>
      <c r="H6" s="27"/>
      <c r="I6" s="69">
        <f t="shared" ref="I6:N6" si="1">SUM(I7:I14)</f>
        <v>0</v>
      </c>
      <c r="J6" s="69">
        <f t="shared" si="1"/>
        <v>0</v>
      </c>
      <c r="K6" s="69">
        <f t="shared" si="1"/>
        <v>0</v>
      </c>
      <c r="L6" s="69">
        <f t="shared" si="1"/>
        <v>0</v>
      </c>
      <c r="M6" s="69">
        <f t="shared" si="1"/>
        <v>0</v>
      </c>
      <c r="N6" s="69">
        <f t="shared" si="1"/>
        <v>0</v>
      </c>
      <c r="O6" s="27"/>
      <c r="P6" s="27"/>
      <c r="Q6" s="27">
        <f t="shared" ref="Q6:U6" si="2">SUM(Q7:Q14)</f>
        <v>0</v>
      </c>
      <c r="R6" s="27">
        <f t="shared" si="2"/>
        <v>0</v>
      </c>
      <c r="S6" s="27">
        <f t="shared" si="2"/>
        <v>0</v>
      </c>
      <c r="T6" s="27">
        <f t="shared" si="2"/>
        <v>0</v>
      </c>
      <c r="U6" s="27">
        <f t="shared" si="2"/>
        <v>0</v>
      </c>
      <c r="V6" s="87"/>
      <c r="W6" s="27"/>
      <c r="X6" s="86"/>
      <c r="Y6" s="86"/>
      <c r="Z6" s="86"/>
      <c r="AA6" s="86"/>
      <c r="AB6" s="86"/>
      <c r="AC6" s="86"/>
      <c r="AD6" s="86"/>
    </row>
    <row r="7" s="20" customFormat="1" ht="69" hidden="1" customHeight="1" spans="1:30">
      <c r="A7" s="28"/>
      <c r="B7" s="29"/>
      <c r="C7" s="29"/>
      <c r="D7" s="30"/>
      <c r="E7" s="30"/>
      <c r="F7" s="31"/>
      <c r="G7" s="29"/>
      <c r="H7" s="29"/>
      <c r="I7" s="29"/>
      <c r="J7" s="70"/>
      <c r="K7" s="71"/>
      <c r="L7" s="71"/>
      <c r="M7" s="28"/>
      <c r="N7" s="28"/>
      <c r="O7" s="29"/>
      <c r="P7" s="34"/>
      <c r="Q7" s="28"/>
      <c r="R7" s="28"/>
      <c r="S7" s="28"/>
      <c r="T7" s="28"/>
      <c r="U7" s="28"/>
      <c r="V7" s="88"/>
      <c r="W7" s="30"/>
      <c r="X7" s="86"/>
      <c r="Y7" s="86"/>
      <c r="Z7" s="86"/>
      <c r="AA7" s="86"/>
      <c r="AB7" s="86"/>
      <c r="AC7" s="86"/>
      <c r="AD7" s="86"/>
    </row>
    <row r="8" hidden="1" spans="1:30">
      <c r="A8" s="28"/>
      <c r="B8" s="29"/>
      <c r="C8" s="29"/>
      <c r="D8" s="30"/>
      <c r="E8" s="30"/>
      <c r="F8" s="28"/>
      <c r="G8" s="29"/>
      <c r="H8" s="29"/>
      <c r="I8" s="29"/>
      <c r="J8" s="29"/>
      <c r="K8" s="28"/>
      <c r="L8" s="28"/>
      <c r="M8" s="28"/>
      <c r="N8" s="28"/>
      <c r="O8" s="29"/>
      <c r="P8" s="34"/>
      <c r="Q8" s="28"/>
      <c r="R8" s="28"/>
      <c r="S8" s="28"/>
      <c r="T8" s="28"/>
      <c r="U8" s="28"/>
      <c r="V8" s="88"/>
      <c r="W8" s="30"/>
      <c r="X8" s="86"/>
      <c r="Y8" s="86"/>
      <c r="Z8" s="86"/>
      <c r="AA8" s="86"/>
      <c r="AB8" s="86"/>
      <c r="AC8" s="86"/>
      <c r="AD8" s="86"/>
    </row>
    <row r="9" customFormat="1" hidden="1" spans="1:30">
      <c r="A9" s="28"/>
      <c r="B9" s="29"/>
      <c r="C9" s="29"/>
      <c r="D9" s="30"/>
      <c r="E9" s="30"/>
      <c r="F9" s="28"/>
      <c r="G9" s="29"/>
      <c r="H9" s="29"/>
      <c r="I9" s="29"/>
      <c r="J9" s="29"/>
      <c r="K9" s="28"/>
      <c r="L9" s="28"/>
      <c r="M9" s="28"/>
      <c r="N9" s="28"/>
      <c r="O9" s="29"/>
      <c r="P9" s="34"/>
      <c r="Q9" s="28"/>
      <c r="R9" s="28"/>
      <c r="S9" s="28"/>
      <c r="T9" s="28"/>
      <c r="U9" s="28"/>
      <c r="V9" s="88"/>
      <c r="W9" s="89"/>
      <c r="X9" s="86"/>
      <c r="Y9" s="86"/>
      <c r="Z9" s="86"/>
      <c r="AA9" s="86"/>
      <c r="AB9" s="86"/>
      <c r="AC9" s="86"/>
      <c r="AD9" s="86"/>
    </row>
    <row r="10" s="20" customFormat="1" hidden="1" spans="1:30">
      <c r="A10" s="28"/>
      <c r="B10" s="29"/>
      <c r="C10" s="29"/>
      <c r="D10" s="30"/>
      <c r="E10" s="30"/>
      <c r="F10" s="30"/>
      <c r="G10" s="30"/>
      <c r="H10" s="30"/>
      <c r="I10" s="29"/>
      <c r="J10" s="29"/>
      <c r="K10" s="29"/>
      <c r="L10" s="30"/>
      <c r="M10" s="30"/>
      <c r="N10" s="30"/>
      <c r="O10" s="29"/>
      <c r="P10" s="34"/>
      <c r="Q10" s="29"/>
      <c r="R10" s="29"/>
      <c r="S10" s="29"/>
      <c r="T10" s="30"/>
      <c r="U10" s="30"/>
      <c r="V10" s="90"/>
      <c r="W10" s="29"/>
      <c r="X10" s="86"/>
      <c r="Y10" s="86"/>
      <c r="Z10" s="86"/>
      <c r="AA10" s="86"/>
      <c r="AB10" s="86"/>
      <c r="AC10" s="86"/>
      <c r="AD10" s="86"/>
    </row>
    <row r="11" s="20" customFormat="1" ht="142" hidden="1" customHeight="1" spans="1:30">
      <c r="A11" s="28"/>
      <c r="B11" s="29"/>
      <c r="C11" s="29"/>
      <c r="D11" s="30"/>
      <c r="E11" s="30"/>
      <c r="F11" s="30"/>
      <c r="G11" s="30"/>
      <c r="H11" s="30"/>
      <c r="I11" s="29"/>
      <c r="J11" s="29"/>
      <c r="K11" s="29"/>
      <c r="L11" s="30"/>
      <c r="M11" s="30"/>
      <c r="N11" s="30"/>
      <c r="O11" s="29"/>
      <c r="P11" s="34"/>
      <c r="Q11" s="29"/>
      <c r="R11" s="29"/>
      <c r="S11" s="29"/>
      <c r="T11" s="28"/>
      <c r="U11" s="30"/>
      <c r="V11" s="90"/>
      <c r="W11" s="29"/>
      <c r="X11" s="86"/>
      <c r="Y11" s="86"/>
      <c r="Z11" s="86"/>
      <c r="AA11" s="86"/>
      <c r="AB11" s="86"/>
      <c r="AC11" s="86"/>
      <c r="AD11" s="86"/>
    </row>
    <row r="12" s="21" customFormat="1" ht="142" hidden="1" customHeight="1" spans="1:30">
      <c r="A12" s="28"/>
      <c r="B12" s="32"/>
      <c r="C12" s="32"/>
      <c r="D12" s="30"/>
      <c r="E12" s="30"/>
      <c r="F12" s="30"/>
      <c r="G12" s="30"/>
      <c r="H12" s="33"/>
      <c r="I12" s="32"/>
      <c r="J12" s="29"/>
      <c r="K12" s="32"/>
      <c r="L12" s="30"/>
      <c r="M12" s="30"/>
      <c r="N12" s="30"/>
      <c r="O12" s="32"/>
      <c r="P12" s="34"/>
      <c r="Q12" s="32"/>
      <c r="R12" s="32"/>
      <c r="S12" s="32"/>
      <c r="T12" s="31"/>
      <c r="U12" s="30"/>
      <c r="V12" s="90"/>
      <c r="W12" s="32"/>
      <c r="X12" s="86"/>
      <c r="Y12" s="86"/>
      <c r="Z12" s="86"/>
      <c r="AA12" s="86"/>
      <c r="AB12" s="86"/>
      <c r="AC12" s="86"/>
      <c r="AD12" s="86"/>
    </row>
    <row r="13" s="22" customFormat="1" ht="158" hidden="1" customHeight="1" spans="1:30">
      <c r="A13" s="28"/>
      <c r="B13" s="34"/>
      <c r="C13" s="34"/>
      <c r="D13" s="30"/>
      <c r="E13" s="30"/>
      <c r="F13" s="30"/>
      <c r="G13" s="34"/>
      <c r="H13" s="34"/>
      <c r="I13" s="34"/>
      <c r="J13" s="29"/>
      <c r="K13" s="72"/>
      <c r="L13" s="72"/>
      <c r="M13" s="72"/>
      <c r="N13" s="72"/>
      <c r="O13" s="30"/>
      <c r="P13" s="34"/>
      <c r="Q13" s="34"/>
      <c r="R13" s="34"/>
      <c r="S13" s="34"/>
      <c r="T13" s="34"/>
      <c r="U13" s="34"/>
      <c r="V13" s="34"/>
      <c r="W13" s="34"/>
      <c r="X13" s="86"/>
      <c r="Y13" s="86"/>
      <c r="Z13" s="86"/>
      <c r="AA13" s="86"/>
      <c r="AB13" s="86"/>
      <c r="AC13" s="86"/>
      <c r="AD13" s="101"/>
    </row>
    <row r="14" s="22" customFormat="1" ht="158" hidden="1" customHeight="1" spans="1:30">
      <c r="A14" s="28"/>
      <c r="B14" s="29"/>
      <c r="C14" s="29"/>
      <c r="D14" s="30"/>
      <c r="E14" s="30"/>
      <c r="F14" s="30"/>
      <c r="G14" s="30"/>
      <c r="H14" s="30"/>
      <c r="I14" s="29"/>
      <c r="J14" s="29"/>
      <c r="K14" s="29"/>
      <c r="L14" s="30"/>
      <c r="M14" s="30"/>
      <c r="N14" s="30"/>
      <c r="O14" s="29"/>
      <c r="P14" s="34"/>
      <c r="Q14" s="29"/>
      <c r="R14" s="29"/>
      <c r="S14" s="29"/>
      <c r="T14" s="30"/>
      <c r="U14" s="30"/>
      <c r="V14" s="88"/>
      <c r="W14" s="29"/>
      <c r="X14" s="91"/>
      <c r="Y14" s="91"/>
      <c r="Z14" s="91"/>
      <c r="AA14" s="91"/>
      <c r="AB14" s="91"/>
      <c r="AC14" s="91"/>
      <c r="AD14" s="91"/>
    </row>
    <row r="15" s="20" customFormat="1" ht="58" hidden="1" customHeight="1" spans="1:30">
      <c r="A15" s="35" t="s">
        <v>172</v>
      </c>
      <c r="B15" s="35"/>
      <c r="C15" s="35"/>
      <c r="D15" s="35"/>
      <c r="E15" s="35"/>
      <c r="F15" s="35"/>
      <c r="G15" s="35"/>
      <c r="H15" s="35"/>
      <c r="I15" s="73">
        <f t="shared" ref="I15:N15" si="3">SUM(I16:I24)</f>
        <v>0</v>
      </c>
      <c r="J15" s="29">
        <f>K15+L15+M15+N15</f>
        <v>0</v>
      </c>
      <c r="K15" s="73">
        <f t="shared" si="3"/>
        <v>0</v>
      </c>
      <c r="L15" s="73">
        <f t="shared" si="3"/>
        <v>0</v>
      </c>
      <c r="M15" s="73">
        <f t="shared" si="3"/>
        <v>0</v>
      </c>
      <c r="N15" s="73">
        <f t="shared" si="3"/>
        <v>0</v>
      </c>
      <c r="O15" s="73"/>
      <c r="P15" s="73"/>
      <c r="Q15" s="73">
        <f t="shared" ref="Q15:U15" si="4">SUM(Q16:Q24)</f>
        <v>0</v>
      </c>
      <c r="R15" s="73">
        <f t="shared" si="4"/>
        <v>0</v>
      </c>
      <c r="S15" s="73">
        <f t="shared" si="4"/>
        <v>0</v>
      </c>
      <c r="T15" s="73">
        <f t="shared" si="4"/>
        <v>0</v>
      </c>
      <c r="U15" s="73">
        <f t="shared" si="4"/>
        <v>0</v>
      </c>
      <c r="V15" s="92"/>
      <c r="W15" s="73"/>
      <c r="X15" s="28"/>
      <c r="Y15" s="28"/>
      <c r="Z15" s="28"/>
      <c r="AA15" s="28"/>
      <c r="AB15" s="28"/>
      <c r="AC15" s="28"/>
      <c r="AD15" s="28"/>
    </row>
    <row r="16" hidden="1" spans="1:30">
      <c r="A16" s="28"/>
      <c r="B16" s="29"/>
      <c r="C16" s="29"/>
      <c r="D16" s="29"/>
      <c r="E16" s="29"/>
      <c r="F16" s="29"/>
      <c r="G16" s="36"/>
      <c r="H16" s="29"/>
      <c r="I16" s="29"/>
      <c r="J16" s="29"/>
      <c r="K16" s="29"/>
      <c r="L16" s="29"/>
      <c r="M16" s="29"/>
      <c r="N16" s="29"/>
      <c r="O16" s="29"/>
      <c r="P16" s="29"/>
      <c r="Q16" s="29"/>
      <c r="R16" s="29"/>
      <c r="S16" s="29"/>
      <c r="T16" s="29"/>
      <c r="U16" s="29"/>
      <c r="V16" s="29"/>
      <c r="W16" s="29"/>
      <c r="X16" s="28"/>
      <c r="Y16" s="28"/>
      <c r="Z16" s="28"/>
      <c r="AA16" s="28"/>
      <c r="AB16" s="28"/>
      <c r="AC16" s="28"/>
      <c r="AD16" s="28"/>
    </row>
    <row r="17" hidden="1" spans="1:30">
      <c r="A17" s="28"/>
      <c r="B17" s="29"/>
      <c r="C17" s="29"/>
      <c r="D17" s="30"/>
      <c r="E17" s="30"/>
      <c r="F17" s="29"/>
      <c r="G17" s="36"/>
      <c r="H17" s="29"/>
      <c r="I17" s="29"/>
      <c r="J17" s="29"/>
      <c r="K17" s="28"/>
      <c r="L17" s="28"/>
      <c r="M17" s="28"/>
      <c r="N17" s="28"/>
      <c r="O17" s="29"/>
      <c r="P17" s="34"/>
      <c r="Q17" s="29"/>
      <c r="R17" s="29"/>
      <c r="S17" s="29"/>
      <c r="T17" s="28"/>
      <c r="U17" s="28"/>
      <c r="V17" s="88"/>
      <c r="W17" s="30"/>
      <c r="X17" s="28"/>
      <c r="Y17" s="28"/>
      <c r="Z17" s="28"/>
      <c r="AA17" s="28"/>
      <c r="AB17" s="28"/>
      <c r="AC17" s="28"/>
      <c r="AD17" s="28"/>
    </row>
    <row r="18" hidden="1" spans="1:30">
      <c r="A18" s="28"/>
      <c r="B18" s="29"/>
      <c r="C18" s="29"/>
      <c r="D18" s="30"/>
      <c r="E18" s="30"/>
      <c r="F18" s="36"/>
      <c r="G18" s="36"/>
      <c r="H18" s="29"/>
      <c r="I18" s="29"/>
      <c r="J18" s="29"/>
      <c r="K18" s="28"/>
      <c r="L18" s="28"/>
      <c r="M18" s="28"/>
      <c r="N18" s="28"/>
      <c r="O18" s="29"/>
      <c r="P18" s="34"/>
      <c r="Q18" s="29"/>
      <c r="R18" s="29"/>
      <c r="S18" s="29"/>
      <c r="T18" s="28"/>
      <c r="U18" s="28"/>
      <c r="V18" s="88"/>
      <c r="W18" s="89"/>
      <c r="X18" s="28"/>
      <c r="Y18" s="28"/>
      <c r="Z18" s="28"/>
      <c r="AA18" s="28"/>
      <c r="AB18" s="28"/>
      <c r="AC18" s="28"/>
      <c r="AD18" s="28"/>
    </row>
    <row r="19" hidden="1" spans="1:30">
      <c r="A19" s="28"/>
      <c r="B19" s="29"/>
      <c r="C19" s="29"/>
      <c r="D19" s="30"/>
      <c r="E19" s="30"/>
      <c r="F19" s="30"/>
      <c r="G19" s="30"/>
      <c r="H19" s="30"/>
      <c r="I19" s="29"/>
      <c r="J19" s="29"/>
      <c r="K19" s="29"/>
      <c r="L19" s="30"/>
      <c r="M19" s="30"/>
      <c r="N19" s="30"/>
      <c r="O19" s="29"/>
      <c r="P19" s="34"/>
      <c r="Q19" s="29"/>
      <c r="R19" s="29"/>
      <c r="S19" s="29"/>
      <c r="T19" s="30"/>
      <c r="U19" s="30"/>
      <c r="V19" s="90"/>
      <c r="W19" s="29"/>
      <c r="X19" s="28"/>
      <c r="Y19" s="28"/>
      <c r="Z19" s="28"/>
      <c r="AA19" s="28"/>
      <c r="AB19" s="28"/>
      <c r="AC19" s="28"/>
      <c r="AD19" s="28"/>
    </row>
    <row r="20" hidden="1" spans="1:30">
      <c r="A20" s="28"/>
      <c r="B20" s="29"/>
      <c r="C20" s="29"/>
      <c r="D20" s="30"/>
      <c r="E20" s="30"/>
      <c r="F20" s="30"/>
      <c r="G20" s="30"/>
      <c r="H20" s="30"/>
      <c r="I20" s="29"/>
      <c r="J20" s="29"/>
      <c r="K20" s="29"/>
      <c r="L20" s="30"/>
      <c r="M20" s="30"/>
      <c r="N20" s="30"/>
      <c r="O20" s="29"/>
      <c r="P20" s="34"/>
      <c r="Q20" s="29"/>
      <c r="R20" s="29"/>
      <c r="S20" s="29"/>
      <c r="T20" s="30"/>
      <c r="U20" s="30"/>
      <c r="V20" s="90"/>
      <c r="W20" s="29"/>
      <c r="X20" s="28"/>
      <c r="Y20" s="28"/>
      <c r="Z20" s="28"/>
      <c r="AA20" s="28"/>
      <c r="AB20" s="28"/>
      <c r="AC20" s="28"/>
      <c r="AD20" s="28"/>
    </row>
    <row r="21" hidden="1" spans="1:30">
      <c r="A21" s="28"/>
      <c r="B21" s="32"/>
      <c r="C21" s="29"/>
      <c r="D21" s="30"/>
      <c r="E21" s="30"/>
      <c r="F21" s="30"/>
      <c r="G21" s="30"/>
      <c r="H21" s="33"/>
      <c r="I21" s="32"/>
      <c r="J21" s="29"/>
      <c r="K21" s="32"/>
      <c r="L21" s="30"/>
      <c r="M21" s="30"/>
      <c r="N21" s="30"/>
      <c r="O21" s="29"/>
      <c r="P21" s="34"/>
      <c r="Q21" s="32"/>
      <c r="R21" s="32"/>
      <c r="S21" s="32"/>
      <c r="T21" s="30"/>
      <c r="U21" s="30"/>
      <c r="V21" s="90"/>
      <c r="W21" s="29"/>
      <c r="X21" s="28"/>
      <c r="Y21" s="28"/>
      <c r="Z21" s="28"/>
      <c r="AA21" s="28"/>
      <c r="AB21" s="28"/>
      <c r="AC21" s="28"/>
      <c r="AD21" s="28"/>
    </row>
    <row r="22" hidden="1" spans="1:30">
      <c r="A22" s="28"/>
      <c r="B22" s="34"/>
      <c r="C22" s="29"/>
      <c r="D22" s="30"/>
      <c r="E22" s="30"/>
      <c r="F22" s="34"/>
      <c r="G22" s="34"/>
      <c r="H22" s="34"/>
      <c r="I22" s="32"/>
      <c r="J22" s="29"/>
      <c r="K22" s="32"/>
      <c r="L22" s="30"/>
      <c r="M22" s="30"/>
      <c r="N22" s="30"/>
      <c r="O22" s="29"/>
      <c r="P22" s="34"/>
      <c r="Q22" s="34"/>
      <c r="R22" s="34"/>
      <c r="S22" s="34"/>
      <c r="T22" s="34"/>
      <c r="U22" s="34"/>
      <c r="V22" s="34"/>
      <c r="W22" s="34"/>
      <c r="X22" s="28"/>
      <c r="Y22" s="28"/>
      <c r="Z22" s="28"/>
      <c r="AA22" s="28"/>
      <c r="AB22" s="28"/>
      <c r="AC22" s="28"/>
      <c r="AD22" s="28"/>
    </row>
    <row r="23" hidden="1" spans="1:30">
      <c r="A23" s="28"/>
      <c r="B23" s="37"/>
      <c r="C23" s="29"/>
      <c r="D23" s="30"/>
      <c r="E23" s="30"/>
      <c r="F23" s="37"/>
      <c r="G23" s="34"/>
      <c r="H23" s="38"/>
      <c r="I23" s="37"/>
      <c r="J23" s="29"/>
      <c r="K23" s="37"/>
      <c r="L23" s="37"/>
      <c r="M23" s="37"/>
      <c r="N23" s="37"/>
      <c r="O23" s="29"/>
      <c r="P23" s="29"/>
      <c r="Q23" s="37"/>
      <c r="R23" s="37"/>
      <c r="S23" s="37"/>
      <c r="T23" s="37"/>
      <c r="U23" s="37"/>
      <c r="V23" s="37"/>
      <c r="W23" s="37"/>
      <c r="X23" s="28"/>
      <c r="Y23" s="28"/>
      <c r="Z23" s="28"/>
      <c r="AA23" s="28"/>
      <c r="AB23" s="28"/>
      <c r="AC23" s="28"/>
      <c r="AD23" s="28"/>
    </row>
    <row r="24" ht="47" hidden="1" customHeight="1" spans="1:30">
      <c r="A24" s="28"/>
      <c r="B24" s="29"/>
      <c r="C24" s="29"/>
      <c r="D24" s="30"/>
      <c r="E24" s="29"/>
      <c r="F24" s="39"/>
      <c r="G24" s="34"/>
      <c r="H24" s="39"/>
      <c r="I24" s="29"/>
      <c r="J24" s="29"/>
      <c r="K24" s="29"/>
      <c r="L24" s="30"/>
      <c r="M24" s="34"/>
      <c r="N24" s="34"/>
      <c r="O24" s="29"/>
      <c r="P24" s="29"/>
      <c r="Q24" s="29"/>
      <c r="R24" s="29"/>
      <c r="S24" s="29"/>
      <c r="T24" s="93"/>
      <c r="U24" s="29"/>
      <c r="V24" s="39"/>
      <c r="W24" s="39"/>
      <c r="X24" s="28"/>
      <c r="Y24" s="28"/>
      <c r="Z24" s="28"/>
      <c r="AA24" s="28"/>
      <c r="AB24" s="28"/>
      <c r="AC24" s="28"/>
      <c r="AD24" s="28"/>
    </row>
    <row r="25" ht="55" hidden="1" customHeight="1" spans="1:30">
      <c r="A25" s="40" t="s">
        <v>173</v>
      </c>
      <c r="B25" s="40"/>
      <c r="C25" s="40"/>
      <c r="D25" s="40"/>
      <c r="E25" s="40"/>
      <c r="F25" s="40"/>
      <c r="G25" s="40"/>
      <c r="H25" s="40"/>
      <c r="I25" s="73">
        <f t="shared" ref="I25:N25" si="5">SUM(I26:I35)</f>
        <v>0</v>
      </c>
      <c r="J25" s="29">
        <f>K25+L25+M25+N25</f>
        <v>0</v>
      </c>
      <c r="K25" s="73">
        <f t="shared" si="5"/>
        <v>0</v>
      </c>
      <c r="L25" s="73">
        <f t="shared" si="5"/>
        <v>0</v>
      </c>
      <c r="M25" s="73">
        <f t="shared" si="5"/>
        <v>0</v>
      </c>
      <c r="N25" s="73">
        <f t="shared" si="5"/>
        <v>0</v>
      </c>
      <c r="O25" s="73"/>
      <c r="P25" s="73"/>
      <c r="Q25" s="73">
        <f t="shared" ref="Q25:U25" si="6">SUM(Q26:Q35)</f>
        <v>0</v>
      </c>
      <c r="R25" s="73">
        <f t="shared" si="6"/>
        <v>0</v>
      </c>
      <c r="S25" s="73">
        <f t="shared" si="6"/>
        <v>0</v>
      </c>
      <c r="T25" s="73">
        <f t="shared" si="6"/>
        <v>0</v>
      </c>
      <c r="U25" s="73">
        <f t="shared" si="6"/>
        <v>0</v>
      </c>
      <c r="V25" s="73"/>
      <c r="W25" s="73"/>
      <c r="X25" s="28"/>
      <c r="Y25" s="28"/>
      <c r="Z25" s="28"/>
      <c r="AA25" s="28"/>
      <c r="AB25" s="28"/>
      <c r="AC25" s="28"/>
      <c r="AD25" s="28"/>
    </row>
    <row r="26" hidden="1" spans="1:30">
      <c r="A26" s="41"/>
      <c r="B26" s="41"/>
      <c r="C26" s="42"/>
      <c r="D26" s="43"/>
      <c r="E26" s="43"/>
      <c r="F26" s="43"/>
      <c r="G26" s="43"/>
      <c r="H26" s="43"/>
      <c r="I26" s="43"/>
      <c r="J26" s="74"/>
      <c r="K26" s="43"/>
      <c r="L26" s="43"/>
      <c r="M26" s="43"/>
      <c r="N26" s="43"/>
      <c r="O26" s="43"/>
      <c r="P26" s="43"/>
      <c r="Q26" s="43"/>
      <c r="R26" s="43"/>
      <c r="S26" s="43"/>
      <c r="T26" s="43"/>
      <c r="U26" s="43"/>
      <c r="V26" s="94"/>
      <c r="W26" s="43"/>
      <c r="X26" s="28"/>
      <c r="Y26" s="28"/>
      <c r="Z26" s="28"/>
      <c r="AA26" s="28"/>
      <c r="AB26" s="28"/>
      <c r="AC26" s="28"/>
      <c r="AD26" s="28"/>
    </row>
    <row r="27" hidden="1" spans="1:30">
      <c r="A27" s="41"/>
      <c r="B27" s="41"/>
      <c r="C27" s="42"/>
      <c r="D27" s="44"/>
      <c r="E27" s="45"/>
      <c r="F27" s="46"/>
      <c r="G27" s="44"/>
      <c r="H27" s="47"/>
      <c r="I27" s="41"/>
      <c r="J27" s="29"/>
      <c r="K27" s="75"/>
      <c r="L27" s="75"/>
      <c r="M27" s="75"/>
      <c r="N27" s="75"/>
      <c r="O27" s="44"/>
      <c r="P27" s="44"/>
      <c r="Q27" s="44"/>
      <c r="R27" s="44"/>
      <c r="S27" s="44"/>
      <c r="T27" s="44"/>
      <c r="U27" s="44"/>
      <c r="V27" s="47"/>
      <c r="W27" s="46"/>
      <c r="X27" s="28"/>
      <c r="Y27" s="28"/>
      <c r="Z27" s="28"/>
      <c r="AA27" s="28"/>
      <c r="AB27" s="28"/>
      <c r="AC27" s="28"/>
      <c r="AD27" s="28"/>
    </row>
    <row r="28" hidden="1" spans="1:30">
      <c r="A28" s="41"/>
      <c r="B28" s="41"/>
      <c r="C28" s="42"/>
      <c r="D28" s="44"/>
      <c r="E28" s="48"/>
      <c r="F28" s="48"/>
      <c r="G28" s="44"/>
      <c r="H28" s="48"/>
      <c r="I28" s="41"/>
      <c r="J28" s="29"/>
      <c r="K28" s="75"/>
      <c r="L28" s="75"/>
      <c r="M28" s="75"/>
      <c r="N28" s="75"/>
      <c r="O28" s="44"/>
      <c r="P28" s="44"/>
      <c r="Q28" s="44"/>
      <c r="R28" s="44"/>
      <c r="S28" s="44"/>
      <c r="T28" s="44"/>
      <c r="U28" s="44"/>
      <c r="V28" s="48"/>
      <c r="W28" s="48"/>
      <c r="X28" s="28"/>
      <c r="Y28" s="28"/>
      <c r="Z28" s="28"/>
      <c r="AA28" s="28"/>
      <c r="AB28" s="28"/>
      <c r="AC28" s="28"/>
      <c r="AD28" s="28"/>
    </row>
    <row r="29" hidden="1" spans="1:30">
      <c r="A29" s="41"/>
      <c r="B29" s="41"/>
      <c r="C29" s="42"/>
      <c r="D29" s="49"/>
      <c r="E29" s="45"/>
      <c r="F29" s="49"/>
      <c r="G29" s="48"/>
      <c r="H29" s="50"/>
      <c r="I29" s="41"/>
      <c r="J29" s="29"/>
      <c r="K29" s="75"/>
      <c r="L29" s="75"/>
      <c r="M29" s="75"/>
      <c r="N29" s="75"/>
      <c r="O29" s="44"/>
      <c r="P29" s="44"/>
      <c r="Q29" s="44"/>
      <c r="R29" s="44"/>
      <c r="S29" s="44"/>
      <c r="T29" s="44"/>
      <c r="U29" s="44"/>
      <c r="V29" s="46"/>
      <c r="W29" s="41"/>
      <c r="X29" s="28"/>
      <c r="Y29" s="28"/>
      <c r="Z29" s="28"/>
      <c r="AA29" s="28"/>
      <c r="AB29" s="28"/>
      <c r="AC29" s="28"/>
      <c r="AD29" s="28"/>
    </row>
    <row r="30" hidden="1" spans="1:30">
      <c r="A30" s="41"/>
      <c r="B30" s="41"/>
      <c r="C30" s="42"/>
      <c r="D30" s="44"/>
      <c r="E30" s="44"/>
      <c r="F30" s="44"/>
      <c r="G30" s="44"/>
      <c r="H30" s="44"/>
      <c r="I30" s="41"/>
      <c r="J30" s="29"/>
      <c r="K30" s="75"/>
      <c r="L30" s="75"/>
      <c r="M30" s="75"/>
      <c r="N30" s="75"/>
      <c r="O30" s="44"/>
      <c r="P30" s="44"/>
      <c r="Q30" s="44"/>
      <c r="R30" s="44"/>
      <c r="S30" s="44"/>
      <c r="T30" s="44"/>
      <c r="U30" s="44"/>
      <c r="V30" s="95"/>
      <c r="W30" s="41"/>
      <c r="X30" s="28"/>
      <c r="Y30" s="28"/>
      <c r="Z30" s="28"/>
      <c r="AA30" s="28"/>
      <c r="AB30" s="28"/>
      <c r="AC30" s="28"/>
      <c r="AD30" s="28"/>
    </row>
    <row r="31" hidden="1" spans="1:30">
      <c r="A31" s="41"/>
      <c r="B31" s="41"/>
      <c r="C31" s="42"/>
      <c r="D31" s="44"/>
      <c r="E31" s="51"/>
      <c r="F31" s="52"/>
      <c r="G31" s="44"/>
      <c r="H31" s="48"/>
      <c r="I31" s="41"/>
      <c r="J31" s="29"/>
      <c r="K31" s="75"/>
      <c r="L31" s="75"/>
      <c r="M31" s="75"/>
      <c r="N31" s="75"/>
      <c r="O31" s="44"/>
      <c r="P31" s="44"/>
      <c r="Q31" s="96"/>
      <c r="R31" s="97"/>
      <c r="S31" s="97"/>
      <c r="T31" s="97"/>
      <c r="U31" s="97"/>
      <c r="V31" s="96"/>
      <c r="W31" s="41"/>
      <c r="X31" s="28"/>
      <c r="Y31" s="28"/>
      <c r="Z31" s="28"/>
      <c r="AA31" s="28"/>
      <c r="AB31" s="28"/>
      <c r="AC31" s="28"/>
      <c r="AD31" s="28"/>
    </row>
    <row r="32" hidden="1" spans="1:30">
      <c r="A32" s="41"/>
      <c r="B32" s="41"/>
      <c r="C32" s="42"/>
      <c r="D32" s="44"/>
      <c r="E32" s="44"/>
      <c r="F32" s="44"/>
      <c r="G32" s="44"/>
      <c r="H32" s="48"/>
      <c r="I32" s="41"/>
      <c r="J32" s="29"/>
      <c r="K32" s="75"/>
      <c r="L32" s="75"/>
      <c r="M32" s="75"/>
      <c r="N32" s="75"/>
      <c r="O32" s="44"/>
      <c r="P32" s="44"/>
      <c r="Q32" s="44"/>
      <c r="R32" s="44"/>
      <c r="S32" s="44"/>
      <c r="T32" s="44"/>
      <c r="U32" s="44"/>
      <c r="V32" s="44"/>
      <c r="W32" s="41"/>
      <c r="X32" s="28"/>
      <c r="Y32" s="28"/>
      <c r="Z32" s="28"/>
      <c r="AA32" s="28"/>
      <c r="AB32" s="28"/>
      <c r="AC32" s="28"/>
      <c r="AD32" s="28"/>
    </row>
    <row r="33" hidden="1" spans="1:30">
      <c r="A33" s="41"/>
      <c r="B33" s="41"/>
      <c r="C33" s="42"/>
      <c r="D33" s="44"/>
      <c r="E33" s="48"/>
      <c r="F33" s="48"/>
      <c r="G33" s="44"/>
      <c r="H33" s="48"/>
      <c r="I33" s="41"/>
      <c r="J33" s="29"/>
      <c r="K33" s="75"/>
      <c r="L33" s="75"/>
      <c r="M33" s="75"/>
      <c r="N33" s="75"/>
      <c r="O33" s="44"/>
      <c r="P33" s="44"/>
      <c r="Q33" s="75"/>
      <c r="R33" s="75"/>
      <c r="S33" s="75"/>
      <c r="T33" s="75"/>
      <c r="U33" s="75"/>
      <c r="V33" s="48"/>
      <c r="W33" s="41"/>
      <c r="X33" s="28"/>
      <c r="Y33" s="28"/>
      <c r="Z33" s="28"/>
      <c r="AA33" s="28"/>
      <c r="AB33" s="28"/>
      <c r="AC33" s="28"/>
      <c r="AD33" s="28"/>
    </row>
    <row r="34" hidden="1" spans="1:30">
      <c r="A34" s="41"/>
      <c r="B34" s="41"/>
      <c r="C34" s="42"/>
      <c r="D34" s="44"/>
      <c r="E34" s="48"/>
      <c r="F34" s="48"/>
      <c r="G34" s="48"/>
      <c r="H34" s="48"/>
      <c r="I34" s="41"/>
      <c r="J34" s="29"/>
      <c r="K34" s="75"/>
      <c r="L34" s="75"/>
      <c r="M34" s="75"/>
      <c r="N34" s="75"/>
      <c r="O34" s="44"/>
      <c r="P34" s="44"/>
      <c r="Q34" s="75"/>
      <c r="R34" s="75"/>
      <c r="S34" s="75"/>
      <c r="T34" s="75"/>
      <c r="U34" s="75"/>
      <c r="V34" s="48"/>
      <c r="W34" s="41"/>
      <c r="X34" s="28"/>
      <c r="Y34" s="28"/>
      <c r="Z34" s="28"/>
      <c r="AA34" s="28"/>
      <c r="AB34" s="28"/>
      <c r="AC34" s="28"/>
      <c r="AD34" s="28"/>
    </row>
    <row r="35" ht="61" hidden="1" customHeight="1" spans="1:30">
      <c r="A35" s="41"/>
      <c r="B35" s="42"/>
      <c r="C35" s="42"/>
      <c r="D35" s="52"/>
      <c r="E35" s="52"/>
      <c r="F35" s="52"/>
      <c r="G35" s="52"/>
      <c r="H35" s="52"/>
      <c r="I35" s="52"/>
      <c r="J35" s="29"/>
      <c r="K35" s="57"/>
      <c r="L35" s="57"/>
      <c r="M35" s="57"/>
      <c r="N35" s="57"/>
      <c r="O35" s="44"/>
      <c r="P35" s="44"/>
      <c r="Q35" s="57"/>
      <c r="R35" s="57"/>
      <c r="S35" s="57"/>
      <c r="T35" s="52"/>
      <c r="U35" s="52"/>
      <c r="V35" s="52"/>
      <c r="W35" s="52"/>
      <c r="X35" s="28"/>
      <c r="Y35" s="28"/>
      <c r="Z35" s="28"/>
      <c r="AA35" s="28"/>
      <c r="AB35" s="28"/>
      <c r="AC35" s="28"/>
      <c r="AD35" s="28"/>
    </row>
    <row r="36" ht="53" hidden="1" customHeight="1" spans="1:30">
      <c r="A36" s="27" t="s">
        <v>174</v>
      </c>
      <c r="B36" s="27"/>
      <c r="C36" s="27"/>
      <c r="D36" s="27"/>
      <c r="E36" s="27"/>
      <c r="F36" s="27"/>
      <c r="G36" s="27"/>
      <c r="H36" s="27"/>
      <c r="I36" s="76">
        <f t="shared" ref="I36:N36" si="7">SUM(I37:I45)</f>
        <v>0</v>
      </c>
      <c r="J36" s="29">
        <f>K36+L36+M36+N36</f>
        <v>0</v>
      </c>
      <c r="K36" s="76">
        <f t="shared" si="7"/>
        <v>0</v>
      </c>
      <c r="L36" s="76">
        <f t="shared" si="7"/>
        <v>0</v>
      </c>
      <c r="M36" s="76">
        <f t="shared" si="7"/>
        <v>0</v>
      </c>
      <c r="N36" s="76">
        <f t="shared" si="7"/>
        <v>0</v>
      </c>
      <c r="O36" s="76"/>
      <c r="P36" s="76"/>
      <c r="Q36" s="76">
        <f t="shared" ref="Q36:U36" si="8">SUM(Q37:Q45)</f>
        <v>0</v>
      </c>
      <c r="R36" s="76">
        <f t="shared" si="8"/>
        <v>0</v>
      </c>
      <c r="S36" s="76">
        <f t="shared" si="8"/>
        <v>0</v>
      </c>
      <c r="T36" s="76">
        <f t="shared" si="8"/>
        <v>0</v>
      </c>
      <c r="U36" s="76">
        <f t="shared" si="8"/>
        <v>0</v>
      </c>
      <c r="V36" s="79"/>
      <c r="W36" s="76"/>
      <c r="X36" s="28"/>
      <c r="Y36" s="28"/>
      <c r="Z36" s="28"/>
      <c r="AA36" s="28"/>
      <c r="AB36" s="28"/>
      <c r="AC36" s="28"/>
      <c r="AD36" s="28"/>
    </row>
    <row r="37" hidden="1" spans="1:30">
      <c r="A37" s="42"/>
      <c r="B37" s="52"/>
      <c r="C37" s="52"/>
      <c r="D37" s="52"/>
      <c r="E37" s="52"/>
      <c r="F37" s="52"/>
      <c r="G37" s="52"/>
      <c r="H37" s="52"/>
      <c r="I37" s="52"/>
      <c r="J37" s="29"/>
      <c r="K37" s="52"/>
      <c r="L37" s="52"/>
      <c r="M37" s="52"/>
      <c r="N37" s="52"/>
      <c r="O37" s="52"/>
      <c r="P37" s="52"/>
      <c r="Q37" s="52"/>
      <c r="R37" s="52"/>
      <c r="S37" s="52"/>
      <c r="T37" s="52"/>
      <c r="U37" s="52"/>
      <c r="V37" s="52"/>
      <c r="W37" s="52"/>
      <c r="X37" s="28"/>
      <c r="Y37" s="28"/>
      <c r="Z37" s="28"/>
      <c r="AA37" s="28"/>
      <c r="AB37" s="28"/>
      <c r="AC37" s="28"/>
      <c r="AD37" s="28"/>
    </row>
    <row r="38" ht="152" hidden="1" customHeight="1" spans="1:30">
      <c r="A38" s="42"/>
      <c r="B38" s="52"/>
      <c r="C38" s="52"/>
      <c r="D38" s="52"/>
      <c r="E38" s="52"/>
      <c r="F38" s="52"/>
      <c r="G38" s="52"/>
      <c r="H38" s="52"/>
      <c r="I38" s="52"/>
      <c r="J38" s="29"/>
      <c r="K38" s="52"/>
      <c r="L38" s="52"/>
      <c r="M38" s="52"/>
      <c r="N38" s="52"/>
      <c r="O38" s="52"/>
      <c r="P38" s="52"/>
      <c r="Q38" s="52"/>
      <c r="R38" s="52"/>
      <c r="S38" s="52"/>
      <c r="T38" s="52"/>
      <c r="U38" s="52"/>
      <c r="V38" s="52"/>
      <c r="W38" s="52"/>
      <c r="X38" s="28"/>
      <c r="Y38" s="28"/>
      <c r="Z38" s="28"/>
      <c r="AA38" s="28"/>
      <c r="AB38" s="28"/>
      <c r="AC38" s="28"/>
      <c r="AD38" s="28"/>
    </row>
    <row r="39" hidden="1" spans="1:30">
      <c r="A39" s="42"/>
      <c r="B39" s="52"/>
      <c r="C39" s="52"/>
      <c r="D39" s="52"/>
      <c r="E39" s="52"/>
      <c r="F39" s="52"/>
      <c r="G39" s="52"/>
      <c r="H39" s="52"/>
      <c r="I39" s="52"/>
      <c r="J39" s="29"/>
      <c r="K39" s="52"/>
      <c r="L39" s="52"/>
      <c r="M39" s="52"/>
      <c r="N39" s="52"/>
      <c r="O39" s="52"/>
      <c r="P39" s="52"/>
      <c r="Q39" s="52"/>
      <c r="R39" s="52"/>
      <c r="S39" s="52"/>
      <c r="T39" s="52"/>
      <c r="U39" s="52"/>
      <c r="V39" s="52"/>
      <c r="W39" s="52"/>
      <c r="X39" s="28"/>
      <c r="Y39" s="28"/>
      <c r="Z39" s="28"/>
      <c r="AA39" s="28"/>
      <c r="AB39" s="28"/>
      <c r="AC39" s="28"/>
      <c r="AD39" s="28"/>
    </row>
    <row r="40" hidden="1" spans="1:30">
      <c r="A40" s="42"/>
      <c r="B40" s="52"/>
      <c r="C40" s="52"/>
      <c r="D40" s="52"/>
      <c r="E40" s="52"/>
      <c r="F40" s="52"/>
      <c r="G40" s="52"/>
      <c r="H40" s="52"/>
      <c r="I40" s="52"/>
      <c r="J40" s="29"/>
      <c r="K40" s="52"/>
      <c r="L40" s="52"/>
      <c r="M40" s="52"/>
      <c r="N40" s="52"/>
      <c r="O40" s="52"/>
      <c r="P40" s="52"/>
      <c r="Q40" s="52"/>
      <c r="R40" s="52"/>
      <c r="S40" s="52"/>
      <c r="T40" s="52"/>
      <c r="U40" s="52"/>
      <c r="V40" s="52"/>
      <c r="W40" s="52"/>
      <c r="X40" s="28"/>
      <c r="Y40" s="28"/>
      <c r="Z40" s="28"/>
      <c r="AA40" s="28"/>
      <c r="AB40" s="28"/>
      <c r="AC40" s="28"/>
      <c r="AD40" s="28"/>
    </row>
    <row r="41" hidden="1" spans="1:30">
      <c r="A41" s="42"/>
      <c r="B41" s="52"/>
      <c r="C41" s="52"/>
      <c r="D41" s="52"/>
      <c r="E41" s="52"/>
      <c r="F41" s="52"/>
      <c r="G41" s="52"/>
      <c r="H41" s="52"/>
      <c r="I41" s="52"/>
      <c r="J41" s="29"/>
      <c r="K41" s="52"/>
      <c r="L41" s="52"/>
      <c r="M41" s="52"/>
      <c r="N41" s="52"/>
      <c r="O41" s="52"/>
      <c r="P41" s="52"/>
      <c r="Q41" s="52"/>
      <c r="R41" s="52"/>
      <c r="S41" s="52"/>
      <c r="T41" s="52"/>
      <c r="U41" s="52"/>
      <c r="V41" s="52"/>
      <c r="W41" s="52"/>
      <c r="X41" s="28"/>
      <c r="Y41" s="28"/>
      <c r="Z41" s="28"/>
      <c r="AA41" s="28"/>
      <c r="AB41" s="28"/>
      <c r="AC41" s="28"/>
      <c r="AD41" s="28"/>
    </row>
    <row r="42" hidden="1" spans="1:30">
      <c r="A42" s="42"/>
      <c r="B42" s="52"/>
      <c r="C42" s="52"/>
      <c r="D42" s="52"/>
      <c r="E42" s="52"/>
      <c r="F42" s="52"/>
      <c r="G42" s="52"/>
      <c r="H42" s="52"/>
      <c r="I42" s="52"/>
      <c r="J42" s="29"/>
      <c r="K42" s="52"/>
      <c r="L42" s="52"/>
      <c r="M42" s="52"/>
      <c r="N42" s="52"/>
      <c r="O42" s="52"/>
      <c r="P42" s="52"/>
      <c r="Q42" s="98"/>
      <c r="R42" s="98"/>
      <c r="S42" s="98"/>
      <c r="T42" s="98"/>
      <c r="U42" s="98"/>
      <c r="V42" s="52"/>
      <c r="W42" s="52"/>
      <c r="X42" s="28"/>
      <c r="Y42" s="28"/>
      <c r="Z42" s="28"/>
      <c r="AA42" s="28"/>
      <c r="AB42" s="28"/>
      <c r="AC42" s="28"/>
      <c r="AD42" s="28"/>
    </row>
    <row r="43" hidden="1" spans="1:30">
      <c r="A43" s="42"/>
      <c r="B43" s="53"/>
      <c r="C43" s="53"/>
      <c r="D43" s="53"/>
      <c r="E43" s="53"/>
      <c r="F43" s="53"/>
      <c r="G43" s="52"/>
      <c r="H43" s="53"/>
      <c r="I43" s="53"/>
      <c r="J43" s="29"/>
      <c r="K43" s="53"/>
      <c r="L43" s="53"/>
      <c r="M43" s="53"/>
      <c r="N43" s="53"/>
      <c r="O43" s="53"/>
      <c r="P43" s="53"/>
      <c r="Q43" s="53"/>
      <c r="R43" s="53"/>
      <c r="S43" s="53"/>
      <c r="T43" s="98"/>
      <c r="U43" s="98"/>
      <c r="V43" s="53"/>
      <c r="W43" s="53"/>
      <c r="X43" s="28"/>
      <c r="Y43" s="28"/>
      <c r="Z43" s="28"/>
      <c r="AA43" s="28"/>
      <c r="AB43" s="28"/>
      <c r="AC43" s="28"/>
      <c r="AD43" s="28"/>
    </row>
    <row r="44" hidden="1" spans="1:30">
      <c r="A44" s="42"/>
      <c r="B44" s="53"/>
      <c r="C44" s="53"/>
      <c r="D44" s="53"/>
      <c r="E44" s="53"/>
      <c r="F44" s="53"/>
      <c r="G44" s="53"/>
      <c r="H44" s="53"/>
      <c r="I44" s="53"/>
      <c r="J44" s="29"/>
      <c r="K44" s="53"/>
      <c r="L44" s="53"/>
      <c r="M44" s="53"/>
      <c r="N44" s="53"/>
      <c r="O44" s="53"/>
      <c r="P44" s="53"/>
      <c r="Q44" s="98"/>
      <c r="R44" s="98"/>
      <c r="S44" s="98"/>
      <c r="T44" s="98"/>
      <c r="U44" s="98"/>
      <c r="V44" s="53"/>
      <c r="W44" s="53"/>
      <c r="X44" s="28"/>
      <c r="Y44" s="28"/>
      <c r="Z44" s="28"/>
      <c r="AA44" s="28"/>
      <c r="AB44" s="28"/>
      <c r="AC44" s="28"/>
      <c r="AD44" s="28"/>
    </row>
    <row r="45" hidden="1" spans="1:30">
      <c r="A45" s="42"/>
      <c r="B45" s="54"/>
      <c r="C45" s="54"/>
      <c r="D45" s="54"/>
      <c r="E45" s="54"/>
      <c r="F45" s="54"/>
      <c r="G45" s="54"/>
      <c r="H45" s="54"/>
      <c r="I45" s="54"/>
      <c r="J45" s="29"/>
      <c r="K45" s="54"/>
      <c r="L45" s="54"/>
      <c r="M45" s="54"/>
      <c r="N45" s="54"/>
      <c r="O45" s="54"/>
      <c r="P45" s="54"/>
      <c r="Q45" s="54"/>
      <c r="R45" s="54"/>
      <c r="S45" s="54"/>
      <c r="T45" s="54"/>
      <c r="U45" s="54"/>
      <c r="V45" s="54"/>
      <c r="W45" s="54"/>
      <c r="X45" s="28"/>
      <c r="Y45" s="28"/>
      <c r="Z45" s="28"/>
      <c r="AA45" s="28"/>
      <c r="AB45" s="28"/>
      <c r="AC45" s="28"/>
      <c r="AD45" s="28"/>
    </row>
    <row r="46" ht="74" customHeight="1" spans="1:30">
      <c r="A46" s="55" t="s">
        <v>23</v>
      </c>
      <c r="B46" s="55"/>
      <c r="C46" s="55"/>
      <c r="D46" s="55"/>
      <c r="E46" s="55"/>
      <c r="F46" s="55"/>
      <c r="G46" s="55"/>
      <c r="H46" s="55"/>
      <c r="I46" s="77">
        <f t="shared" ref="I46:N46" si="9">SUM(I47:I58)</f>
        <v>15975</v>
      </c>
      <c r="J46" s="29">
        <f>K46+L46+M46+N46</f>
        <v>2875</v>
      </c>
      <c r="K46" s="77">
        <f t="shared" si="9"/>
        <v>350</v>
      </c>
      <c r="L46" s="77">
        <f t="shared" si="9"/>
        <v>2450</v>
      </c>
      <c r="M46" s="77">
        <f t="shared" si="9"/>
        <v>37.5</v>
      </c>
      <c r="N46" s="77">
        <f t="shared" si="9"/>
        <v>37.5</v>
      </c>
      <c r="O46" s="77"/>
      <c r="P46" s="77"/>
      <c r="Q46" s="77">
        <f t="shared" ref="Q46:U46" si="10">SUM(Q47:Q58)</f>
        <v>18</v>
      </c>
      <c r="R46" s="77">
        <f t="shared" si="10"/>
        <v>2</v>
      </c>
      <c r="S46" s="77">
        <f t="shared" si="10"/>
        <v>16</v>
      </c>
      <c r="T46" s="77">
        <f t="shared" si="10"/>
        <v>25206</v>
      </c>
      <c r="U46" s="77">
        <f t="shared" si="10"/>
        <v>776</v>
      </c>
      <c r="V46" s="77"/>
      <c r="W46" s="77"/>
      <c r="X46" s="28"/>
      <c r="Y46" s="28"/>
      <c r="Z46" s="28"/>
      <c r="AA46" s="28"/>
      <c r="AB46" s="28"/>
      <c r="AC46" s="28"/>
      <c r="AD46" s="28"/>
    </row>
    <row r="47" ht="134" customHeight="1" spans="1:30">
      <c r="A47" s="56">
        <v>1</v>
      </c>
      <c r="B47" s="56" t="s">
        <v>24</v>
      </c>
      <c r="C47" s="56" t="s">
        <v>25</v>
      </c>
      <c r="D47" s="56" t="s">
        <v>26</v>
      </c>
      <c r="E47" s="56" t="s">
        <v>27</v>
      </c>
      <c r="F47" s="57" t="s">
        <v>28</v>
      </c>
      <c r="G47" s="57" t="s">
        <v>29</v>
      </c>
      <c r="H47" s="57" t="s">
        <v>175</v>
      </c>
      <c r="I47" s="56">
        <v>11000</v>
      </c>
      <c r="J47" s="29">
        <v>800</v>
      </c>
      <c r="K47" s="56"/>
      <c r="L47" s="56">
        <v>800</v>
      </c>
      <c r="M47" s="78"/>
      <c r="N47" s="56"/>
      <c r="O47" s="56" t="s">
        <v>31</v>
      </c>
      <c r="P47" s="56" t="s">
        <v>32</v>
      </c>
      <c r="Q47" s="56">
        <v>7</v>
      </c>
      <c r="R47" s="56">
        <v>1</v>
      </c>
      <c r="S47" s="56">
        <v>6</v>
      </c>
      <c r="T47" s="56">
        <v>11087</v>
      </c>
      <c r="U47" s="56">
        <v>402</v>
      </c>
      <c r="V47" s="56" t="s">
        <v>33</v>
      </c>
      <c r="W47" s="56" t="s">
        <v>34</v>
      </c>
      <c r="X47" s="28" t="s">
        <v>176</v>
      </c>
      <c r="Y47" s="28" t="s">
        <v>176</v>
      </c>
      <c r="Z47" s="28" t="s">
        <v>176</v>
      </c>
      <c r="AA47" s="28" t="s">
        <v>176</v>
      </c>
      <c r="AB47" s="28" t="s">
        <v>176</v>
      </c>
      <c r="AC47" s="28" t="s">
        <v>176</v>
      </c>
      <c r="AD47" s="28"/>
    </row>
    <row r="48" ht="140" customHeight="1" spans="1:30">
      <c r="A48" s="56">
        <v>2</v>
      </c>
      <c r="B48" s="56" t="s">
        <v>24</v>
      </c>
      <c r="C48" s="56" t="s">
        <v>25</v>
      </c>
      <c r="D48" s="56" t="s">
        <v>26</v>
      </c>
      <c r="E48" s="56" t="s">
        <v>35</v>
      </c>
      <c r="F48" s="57" t="s">
        <v>36</v>
      </c>
      <c r="G48" s="57" t="s">
        <v>37</v>
      </c>
      <c r="H48" s="57" t="s">
        <v>38</v>
      </c>
      <c r="I48" s="56">
        <v>4300</v>
      </c>
      <c r="J48" s="29">
        <v>1500</v>
      </c>
      <c r="K48" s="56"/>
      <c r="L48" s="56">
        <v>1500</v>
      </c>
      <c r="M48" s="48"/>
      <c r="N48" s="56"/>
      <c r="O48" s="56" t="s">
        <v>31</v>
      </c>
      <c r="P48" s="56" t="s">
        <v>32</v>
      </c>
      <c r="Q48" s="56">
        <v>7</v>
      </c>
      <c r="R48" s="56">
        <v>1</v>
      </c>
      <c r="S48" s="56">
        <v>6</v>
      </c>
      <c r="T48" s="56">
        <v>11435</v>
      </c>
      <c r="U48" s="56">
        <v>193</v>
      </c>
      <c r="V48" s="56" t="s">
        <v>39</v>
      </c>
      <c r="W48" s="56" t="s">
        <v>40</v>
      </c>
      <c r="X48" s="28" t="s">
        <v>176</v>
      </c>
      <c r="Y48" s="28" t="s">
        <v>176</v>
      </c>
      <c r="Z48" s="28" t="s">
        <v>176</v>
      </c>
      <c r="AA48" s="28" t="s">
        <v>176</v>
      </c>
      <c r="AB48" s="28" t="s">
        <v>176</v>
      </c>
      <c r="AC48" s="28" t="s">
        <v>176</v>
      </c>
      <c r="AD48" s="28"/>
    </row>
    <row r="49" ht="110" customHeight="1" spans="1:30">
      <c r="A49" s="56">
        <v>3</v>
      </c>
      <c r="B49" s="58" t="s">
        <v>24</v>
      </c>
      <c r="C49" s="58" t="s">
        <v>25</v>
      </c>
      <c r="D49" s="59" t="s">
        <v>26</v>
      </c>
      <c r="E49" s="59" t="s">
        <v>41</v>
      </c>
      <c r="F49" s="60" t="s">
        <v>42</v>
      </c>
      <c r="G49" s="61" t="s">
        <v>43</v>
      </c>
      <c r="H49" s="57" t="s">
        <v>44</v>
      </c>
      <c r="I49" s="56">
        <v>150</v>
      </c>
      <c r="J49" s="29">
        <v>125</v>
      </c>
      <c r="K49" s="56">
        <v>70</v>
      </c>
      <c r="L49" s="56">
        <v>30</v>
      </c>
      <c r="M49" s="48">
        <v>12.5</v>
      </c>
      <c r="N49" s="48">
        <v>12.5</v>
      </c>
      <c r="O49" s="56" t="s">
        <v>31</v>
      </c>
      <c r="P49" s="61" t="s">
        <v>45</v>
      </c>
      <c r="Q49" s="60">
        <v>1</v>
      </c>
      <c r="R49" s="60">
        <v>0</v>
      </c>
      <c r="S49" s="60">
        <v>1</v>
      </c>
      <c r="T49" s="60">
        <v>220</v>
      </c>
      <c r="U49" s="60">
        <v>61</v>
      </c>
      <c r="V49" s="56" t="s">
        <v>46</v>
      </c>
      <c r="W49" s="56" t="s">
        <v>47</v>
      </c>
      <c r="X49" s="28" t="s">
        <v>176</v>
      </c>
      <c r="Y49" s="28" t="s">
        <v>176</v>
      </c>
      <c r="Z49" s="28" t="s">
        <v>177</v>
      </c>
      <c r="AA49" s="28" t="s">
        <v>177</v>
      </c>
      <c r="AB49" s="28" t="s">
        <v>177</v>
      </c>
      <c r="AC49" s="28" t="s">
        <v>177</v>
      </c>
      <c r="AD49" s="28"/>
    </row>
    <row r="50" ht="84" customHeight="1" spans="1:30">
      <c r="A50" s="56">
        <v>4</v>
      </c>
      <c r="B50" s="58" t="s">
        <v>24</v>
      </c>
      <c r="C50" s="58" t="s">
        <v>25</v>
      </c>
      <c r="D50" s="59" t="s">
        <v>26</v>
      </c>
      <c r="E50" s="59" t="s">
        <v>41</v>
      </c>
      <c r="F50" s="58" t="s">
        <v>48</v>
      </c>
      <c r="G50" s="56" t="s">
        <v>49</v>
      </c>
      <c r="H50" s="58" t="s">
        <v>50</v>
      </c>
      <c r="I50" s="56">
        <v>100</v>
      </c>
      <c r="J50" s="29">
        <v>100</v>
      </c>
      <c r="K50" s="56">
        <v>70</v>
      </c>
      <c r="L50" s="56">
        <v>30</v>
      </c>
      <c r="M50" s="56"/>
      <c r="N50" s="56"/>
      <c r="O50" s="56" t="s">
        <v>31</v>
      </c>
      <c r="P50" s="56" t="s">
        <v>32</v>
      </c>
      <c r="Q50" s="56">
        <v>1</v>
      </c>
      <c r="R50" s="56">
        <v>0</v>
      </c>
      <c r="S50" s="56">
        <v>1</v>
      </c>
      <c r="T50" s="56">
        <v>1330</v>
      </c>
      <c r="U50" s="56">
        <v>15</v>
      </c>
      <c r="V50" s="58" t="s">
        <v>178</v>
      </c>
      <c r="W50" s="58" t="s">
        <v>179</v>
      </c>
      <c r="X50" s="28" t="s">
        <v>176</v>
      </c>
      <c r="Y50" s="28" t="s">
        <v>176</v>
      </c>
      <c r="Z50" s="28" t="s">
        <v>177</v>
      </c>
      <c r="AA50" s="28" t="s">
        <v>176</v>
      </c>
      <c r="AB50" s="28" t="s">
        <v>177</v>
      </c>
      <c r="AC50" s="28" t="s">
        <v>177</v>
      </c>
      <c r="AD50" s="28"/>
    </row>
    <row r="51" ht="84" customHeight="1" spans="1:30">
      <c r="A51" s="56">
        <v>5</v>
      </c>
      <c r="B51" s="58" t="s">
        <v>24</v>
      </c>
      <c r="C51" s="58" t="s">
        <v>25</v>
      </c>
      <c r="D51" s="59" t="s">
        <v>26</v>
      </c>
      <c r="E51" s="59" t="s">
        <v>41</v>
      </c>
      <c r="F51" s="58" t="s">
        <v>53</v>
      </c>
      <c r="G51" s="56" t="s">
        <v>54</v>
      </c>
      <c r="H51" s="58" t="s">
        <v>55</v>
      </c>
      <c r="I51" s="56">
        <v>100</v>
      </c>
      <c r="J51" s="29">
        <v>100</v>
      </c>
      <c r="K51" s="56">
        <v>70</v>
      </c>
      <c r="L51" s="56">
        <v>30</v>
      </c>
      <c r="M51" s="56"/>
      <c r="N51" s="56"/>
      <c r="O51" s="56" t="s">
        <v>31</v>
      </c>
      <c r="P51" s="56" t="s">
        <v>56</v>
      </c>
      <c r="Q51" s="56">
        <v>1</v>
      </c>
      <c r="R51" s="56">
        <v>0</v>
      </c>
      <c r="S51" s="56">
        <v>1</v>
      </c>
      <c r="T51" s="56">
        <v>345</v>
      </c>
      <c r="U51" s="56">
        <v>15</v>
      </c>
      <c r="V51" s="58" t="s">
        <v>180</v>
      </c>
      <c r="W51" s="58" t="s">
        <v>58</v>
      </c>
      <c r="X51" s="28" t="s">
        <v>176</v>
      </c>
      <c r="Y51" s="28" t="s">
        <v>176</v>
      </c>
      <c r="Z51" s="28" t="s">
        <v>177</v>
      </c>
      <c r="AA51" s="28" t="s">
        <v>177</v>
      </c>
      <c r="AB51" s="28" t="s">
        <v>177</v>
      </c>
      <c r="AC51" s="28" t="s">
        <v>177</v>
      </c>
      <c r="AD51" s="28"/>
    </row>
    <row r="52" ht="84" customHeight="1" spans="1:30">
      <c r="A52" s="56">
        <v>6</v>
      </c>
      <c r="B52" s="58" t="s">
        <v>24</v>
      </c>
      <c r="C52" s="58" t="s">
        <v>25</v>
      </c>
      <c r="D52" s="59" t="s">
        <v>26</v>
      </c>
      <c r="E52" s="59" t="s">
        <v>41</v>
      </c>
      <c r="F52" s="58" t="s">
        <v>59</v>
      </c>
      <c r="G52" s="56" t="s">
        <v>60</v>
      </c>
      <c r="H52" s="58" t="s">
        <v>61</v>
      </c>
      <c r="I52" s="56">
        <v>125</v>
      </c>
      <c r="J52" s="29">
        <v>125</v>
      </c>
      <c r="K52" s="56">
        <v>70</v>
      </c>
      <c r="L52" s="56">
        <v>30</v>
      </c>
      <c r="M52" s="56">
        <v>12.5</v>
      </c>
      <c r="N52" s="56">
        <v>12.5</v>
      </c>
      <c r="O52" s="56" t="s">
        <v>31</v>
      </c>
      <c r="P52" s="56" t="s">
        <v>56</v>
      </c>
      <c r="Q52" s="56"/>
      <c r="R52" s="56"/>
      <c r="S52" s="56"/>
      <c r="T52" s="56">
        <v>131</v>
      </c>
      <c r="U52" s="56">
        <v>6</v>
      </c>
      <c r="V52" s="58" t="s">
        <v>181</v>
      </c>
      <c r="W52" s="58" t="s">
        <v>63</v>
      </c>
      <c r="X52" s="28" t="s">
        <v>176</v>
      </c>
      <c r="Y52" s="28" t="s">
        <v>176</v>
      </c>
      <c r="Z52" s="28" t="s">
        <v>177</v>
      </c>
      <c r="AA52" s="28" t="s">
        <v>177</v>
      </c>
      <c r="AB52" s="28" t="s">
        <v>177</v>
      </c>
      <c r="AC52" s="28" t="s">
        <v>177</v>
      </c>
      <c r="AD52" s="28"/>
    </row>
    <row r="53" ht="101" customHeight="1" spans="1:30">
      <c r="A53" s="56">
        <v>7</v>
      </c>
      <c r="B53" s="56" t="s">
        <v>24</v>
      </c>
      <c r="C53" s="56" t="s">
        <v>25</v>
      </c>
      <c r="D53" s="56" t="s">
        <v>26</v>
      </c>
      <c r="E53" s="56" t="s">
        <v>182</v>
      </c>
      <c r="F53" s="60" t="s">
        <v>183</v>
      </c>
      <c r="G53" s="60" t="s">
        <v>184</v>
      </c>
      <c r="H53" s="60" t="s">
        <v>185</v>
      </c>
      <c r="I53" s="56">
        <v>200</v>
      </c>
      <c r="J53" s="29">
        <v>125</v>
      </c>
      <c r="K53" s="56">
        <v>70</v>
      </c>
      <c r="L53" s="56">
        <v>30</v>
      </c>
      <c r="M53" s="56">
        <v>12.5</v>
      </c>
      <c r="N53" s="56">
        <v>12.5</v>
      </c>
      <c r="O53" s="56" t="s">
        <v>31</v>
      </c>
      <c r="P53" s="56" t="s">
        <v>32</v>
      </c>
      <c r="Q53" s="56">
        <v>1</v>
      </c>
      <c r="R53" s="56">
        <v>0</v>
      </c>
      <c r="S53" s="56">
        <v>1</v>
      </c>
      <c r="T53" s="56">
        <v>658</v>
      </c>
      <c r="U53" s="56">
        <v>84</v>
      </c>
      <c r="V53" s="56" t="s">
        <v>186</v>
      </c>
      <c r="W53" s="56" t="s">
        <v>187</v>
      </c>
      <c r="X53" s="28" t="s">
        <v>176</v>
      </c>
      <c r="Y53" s="28" t="s">
        <v>176</v>
      </c>
      <c r="Z53" s="28" t="s">
        <v>177</v>
      </c>
      <c r="AA53" s="28" t="s">
        <v>177</v>
      </c>
      <c r="AB53" s="28" t="s">
        <v>177</v>
      </c>
      <c r="AC53" s="28" t="s">
        <v>177</v>
      </c>
      <c r="AD53" s="28"/>
    </row>
    <row r="54" ht="25" customHeight="1" spans="1:30">
      <c r="A54" s="56"/>
      <c r="B54" s="58"/>
      <c r="C54" s="58"/>
      <c r="D54" s="56"/>
      <c r="E54" s="56"/>
      <c r="F54" s="56"/>
      <c r="G54" s="56"/>
      <c r="H54" s="56"/>
      <c r="I54" s="56"/>
      <c r="J54" s="29"/>
      <c r="K54" s="56"/>
      <c r="L54" s="56"/>
      <c r="M54" s="56"/>
      <c r="N54" s="56"/>
      <c r="O54" s="48"/>
      <c r="P54" s="48"/>
      <c r="Q54" s="56"/>
      <c r="R54" s="56"/>
      <c r="S54" s="56"/>
      <c r="T54" s="56"/>
      <c r="U54" s="56"/>
      <c r="V54" s="56"/>
      <c r="W54" s="56"/>
      <c r="X54" s="28"/>
      <c r="Y54" s="28"/>
      <c r="Z54" s="28"/>
      <c r="AA54" s="28"/>
      <c r="AB54" s="28"/>
      <c r="AC54" s="28"/>
      <c r="AD54" s="28"/>
    </row>
    <row r="55" ht="25" customHeight="1" spans="1:30">
      <c r="A55" s="56"/>
      <c r="B55" s="58"/>
      <c r="C55" s="58"/>
      <c r="D55" s="56"/>
      <c r="E55" s="56"/>
      <c r="F55" s="56"/>
      <c r="G55" s="56"/>
      <c r="H55" s="56"/>
      <c r="I55" s="56"/>
      <c r="J55" s="29"/>
      <c r="K55" s="56"/>
      <c r="L55" s="56"/>
      <c r="M55" s="56"/>
      <c r="N55" s="56"/>
      <c r="O55" s="48"/>
      <c r="P55" s="48"/>
      <c r="Q55" s="56"/>
      <c r="R55" s="56"/>
      <c r="S55" s="56"/>
      <c r="T55" s="56"/>
      <c r="U55" s="56"/>
      <c r="V55" s="56"/>
      <c r="W55" s="56"/>
      <c r="X55" s="28"/>
      <c r="Y55" s="28"/>
      <c r="Z55" s="28"/>
      <c r="AA55" s="28"/>
      <c r="AB55" s="28"/>
      <c r="AC55" s="28"/>
      <c r="AD55" s="28"/>
    </row>
    <row r="56" ht="25" customHeight="1" spans="1:30">
      <c r="A56" s="56"/>
      <c r="B56" s="58"/>
      <c r="C56" s="58"/>
      <c r="D56" s="56"/>
      <c r="E56" s="56"/>
      <c r="F56" s="56"/>
      <c r="G56" s="56"/>
      <c r="H56" s="56"/>
      <c r="I56" s="56"/>
      <c r="J56" s="29"/>
      <c r="K56" s="56"/>
      <c r="L56" s="56"/>
      <c r="M56" s="56"/>
      <c r="N56" s="56"/>
      <c r="O56" s="48"/>
      <c r="P56" s="48"/>
      <c r="Q56" s="56"/>
      <c r="R56" s="56"/>
      <c r="S56" s="56"/>
      <c r="T56" s="56"/>
      <c r="U56" s="56"/>
      <c r="V56" s="56"/>
      <c r="W56" s="56"/>
      <c r="X56" s="28"/>
      <c r="Y56" s="28"/>
      <c r="Z56" s="28"/>
      <c r="AA56" s="28"/>
      <c r="AB56" s="28"/>
      <c r="AC56" s="28"/>
      <c r="AD56" s="28"/>
    </row>
    <row r="57" ht="25" customHeight="1" spans="1:30">
      <c r="A57" s="56"/>
      <c r="B57" s="56"/>
      <c r="C57" s="56"/>
      <c r="D57" s="56"/>
      <c r="E57" s="56"/>
      <c r="F57" s="62"/>
      <c r="G57" s="56"/>
      <c r="H57" s="62"/>
      <c r="I57" s="62"/>
      <c r="J57" s="29"/>
      <c r="K57" s="62"/>
      <c r="L57" s="62"/>
      <c r="M57" s="62"/>
      <c r="N57" s="62"/>
      <c r="O57" s="56"/>
      <c r="P57" s="56"/>
      <c r="Q57" s="62"/>
      <c r="R57" s="62"/>
      <c r="S57" s="62"/>
      <c r="T57" s="62"/>
      <c r="U57" s="62"/>
      <c r="V57" s="62"/>
      <c r="W57" s="62"/>
      <c r="X57" s="28"/>
      <c r="Y57" s="28"/>
      <c r="Z57" s="28"/>
      <c r="AA57" s="28"/>
      <c r="AB57" s="28"/>
      <c r="AC57" s="28"/>
      <c r="AD57" s="28"/>
    </row>
    <row r="58" ht="25" customHeight="1" spans="1:30">
      <c r="A58" s="56"/>
      <c r="B58" s="56"/>
      <c r="C58" s="56"/>
      <c r="D58" s="62"/>
      <c r="E58" s="56"/>
      <c r="F58" s="62"/>
      <c r="G58" s="56"/>
      <c r="H58" s="62"/>
      <c r="I58" s="62"/>
      <c r="J58" s="29"/>
      <c r="K58" s="62"/>
      <c r="L58" s="62"/>
      <c r="M58" s="62"/>
      <c r="N58" s="62"/>
      <c r="O58" s="56"/>
      <c r="P58" s="56"/>
      <c r="Q58" s="62"/>
      <c r="R58" s="62"/>
      <c r="S58" s="62"/>
      <c r="T58" s="62"/>
      <c r="U58" s="62"/>
      <c r="V58" s="62"/>
      <c r="W58" s="62"/>
      <c r="X58" s="28"/>
      <c r="Y58" s="28"/>
      <c r="Z58" s="28"/>
      <c r="AA58" s="28"/>
      <c r="AB58" s="28"/>
      <c r="AC58" s="28"/>
      <c r="AD58" s="28"/>
    </row>
    <row r="59" hidden="1" spans="1:23">
      <c r="A59" s="63" t="s">
        <v>73</v>
      </c>
      <c r="B59" s="64"/>
      <c r="C59" s="64"/>
      <c r="D59" s="64"/>
      <c r="E59" s="64"/>
      <c r="F59" s="64"/>
      <c r="G59" s="64"/>
      <c r="H59" s="65"/>
      <c r="I59" s="79">
        <f t="shared" ref="I59:N59" si="11">SUM(I60:I68)</f>
        <v>0</v>
      </c>
      <c r="J59" s="29">
        <f>K59+L59+M59+N59</f>
        <v>0</v>
      </c>
      <c r="K59" s="79">
        <f t="shared" si="11"/>
        <v>0</v>
      </c>
      <c r="L59" s="79">
        <f t="shared" si="11"/>
        <v>0</v>
      </c>
      <c r="M59" s="79">
        <f t="shared" si="11"/>
        <v>0</v>
      </c>
      <c r="N59" s="79">
        <f t="shared" si="11"/>
        <v>0</v>
      </c>
      <c r="O59" s="79"/>
      <c r="P59" s="79"/>
      <c r="Q59" s="79">
        <f t="shared" ref="Q59:U59" si="12">SUM(Q60:Q68)</f>
        <v>0</v>
      </c>
      <c r="R59" s="79">
        <f t="shared" si="12"/>
        <v>0</v>
      </c>
      <c r="S59" s="79">
        <f t="shared" si="12"/>
        <v>0</v>
      </c>
      <c r="T59" s="79">
        <f t="shared" si="12"/>
        <v>0</v>
      </c>
      <c r="U59" s="79">
        <f t="shared" si="12"/>
        <v>0</v>
      </c>
      <c r="V59" s="99"/>
      <c r="W59" s="100"/>
    </row>
    <row r="60" hidden="1" spans="1:23">
      <c r="A60" s="34"/>
      <c r="B60" s="34"/>
      <c r="C60" s="34"/>
      <c r="D60" s="34"/>
      <c r="E60" s="34"/>
      <c r="F60" s="34"/>
      <c r="G60" s="34"/>
      <c r="H60" s="66"/>
      <c r="I60" s="80"/>
      <c r="J60" s="29"/>
      <c r="K60" s="80"/>
      <c r="L60" s="80"/>
      <c r="M60" s="34"/>
      <c r="N60" s="34"/>
      <c r="O60" s="32"/>
      <c r="P60" s="34"/>
      <c r="Q60" s="34"/>
      <c r="R60" s="34"/>
      <c r="S60" s="34"/>
      <c r="T60" s="34"/>
      <c r="U60" s="34"/>
      <c r="V60" s="66"/>
      <c r="W60" s="66"/>
    </row>
    <row r="61" hidden="1" spans="1:23">
      <c r="A61" s="34"/>
      <c r="B61" s="34"/>
      <c r="C61" s="34"/>
      <c r="D61" s="34"/>
      <c r="E61" s="32"/>
      <c r="F61" s="32"/>
      <c r="G61" s="32"/>
      <c r="H61" s="67"/>
      <c r="I61" s="81"/>
      <c r="J61" s="29"/>
      <c r="K61" s="81"/>
      <c r="L61" s="81"/>
      <c r="M61" s="82"/>
      <c r="N61" s="82"/>
      <c r="O61" s="32"/>
      <c r="P61" s="34"/>
      <c r="Q61" s="82"/>
      <c r="R61" s="82"/>
      <c r="S61" s="82"/>
      <c r="T61" s="34"/>
      <c r="U61" s="34"/>
      <c r="V61" s="66"/>
      <c r="W61" s="66"/>
    </row>
    <row r="62" hidden="1" spans="1:23">
      <c r="A62" s="34"/>
      <c r="B62" s="34"/>
      <c r="C62" s="34"/>
      <c r="D62" s="32"/>
      <c r="E62" s="32"/>
      <c r="F62" s="32"/>
      <c r="G62" s="32"/>
      <c r="H62" s="67"/>
      <c r="I62" s="81"/>
      <c r="J62" s="29"/>
      <c r="K62" s="81"/>
      <c r="L62" s="81"/>
      <c r="M62" s="82"/>
      <c r="N62" s="82"/>
      <c r="O62" s="32"/>
      <c r="P62" s="34"/>
      <c r="Q62" s="82"/>
      <c r="R62" s="82"/>
      <c r="S62" s="82"/>
      <c r="T62" s="34"/>
      <c r="U62" s="34"/>
      <c r="V62" s="67"/>
      <c r="W62" s="67"/>
    </row>
    <row r="63" hidden="1" spans="1:23">
      <c r="A63" s="34"/>
      <c r="B63" s="34"/>
      <c r="C63" s="34"/>
      <c r="D63" s="32"/>
      <c r="E63" s="32"/>
      <c r="F63" s="32"/>
      <c r="G63" s="32"/>
      <c r="H63" s="67"/>
      <c r="I63" s="81"/>
      <c r="J63" s="29"/>
      <c r="K63" s="81"/>
      <c r="L63" s="81"/>
      <c r="M63" s="82"/>
      <c r="N63" s="82"/>
      <c r="O63" s="32"/>
      <c r="P63" s="34"/>
      <c r="Q63" s="82"/>
      <c r="R63" s="82"/>
      <c r="S63" s="82"/>
      <c r="T63" s="82"/>
      <c r="U63" s="82"/>
      <c r="V63" s="67"/>
      <c r="W63" s="67"/>
    </row>
    <row r="64" hidden="1" spans="1:23">
      <c r="A64" s="34"/>
      <c r="B64" s="34"/>
      <c r="C64" s="34"/>
      <c r="D64" s="32"/>
      <c r="E64" s="32"/>
      <c r="F64" s="32"/>
      <c r="G64" s="32"/>
      <c r="H64" s="67"/>
      <c r="I64" s="81"/>
      <c r="J64" s="29"/>
      <c r="K64" s="81"/>
      <c r="L64" s="81"/>
      <c r="M64" s="82"/>
      <c r="N64" s="82"/>
      <c r="O64" s="32"/>
      <c r="P64" s="34"/>
      <c r="Q64" s="82"/>
      <c r="R64" s="82"/>
      <c r="S64" s="82"/>
      <c r="T64" s="34"/>
      <c r="U64" s="34"/>
      <c r="V64" s="67"/>
      <c r="W64" s="67"/>
    </row>
    <row r="65" hidden="1" spans="1:23">
      <c r="A65" s="102"/>
      <c r="B65" s="102"/>
      <c r="C65" s="102"/>
      <c r="D65" s="102"/>
      <c r="E65" s="103"/>
      <c r="F65" s="104"/>
      <c r="G65" s="104"/>
      <c r="H65" s="103"/>
      <c r="I65" s="113"/>
      <c r="J65" s="29"/>
      <c r="K65" s="113"/>
      <c r="L65" s="113"/>
      <c r="M65" s="114"/>
      <c r="N65" s="114"/>
      <c r="O65" s="104"/>
      <c r="P65" s="102"/>
      <c r="Q65" s="114"/>
      <c r="R65" s="114"/>
      <c r="S65" s="114"/>
      <c r="T65" s="34"/>
      <c r="U65" s="34"/>
      <c r="V65" s="115"/>
      <c r="W65" s="103"/>
    </row>
    <row r="66" hidden="1" spans="1:23">
      <c r="A66" s="34"/>
      <c r="B66" s="34"/>
      <c r="C66" s="34"/>
      <c r="D66" s="34"/>
      <c r="E66" s="67"/>
      <c r="F66" s="34"/>
      <c r="G66" s="34"/>
      <c r="H66" s="66"/>
      <c r="I66" s="80"/>
      <c r="J66" s="29"/>
      <c r="K66" s="80"/>
      <c r="L66" s="80"/>
      <c r="M66" s="34"/>
      <c r="N66" s="34"/>
      <c r="O66" s="32"/>
      <c r="P66" s="34"/>
      <c r="Q66" s="34"/>
      <c r="R66" s="34"/>
      <c r="S66" s="34"/>
      <c r="T66" s="34"/>
      <c r="U66" s="34"/>
      <c r="V66" s="67"/>
      <c r="W66" s="67"/>
    </row>
    <row r="67" hidden="1" spans="1:23">
      <c r="A67" s="34"/>
      <c r="B67" s="34"/>
      <c r="C67" s="34"/>
      <c r="D67" s="34"/>
      <c r="E67" s="32"/>
      <c r="F67" s="32"/>
      <c r="G67" s="82"/>
      <c r="H67" s="67"/>
      <c r="I67" s="81"/>
      <c r="J67" s="29"/>
      <c r="K67" s="81"/>
      <c r="L67" s="81"/>
      <c r="M67" s="82"/>
      <c r="N67" s="82"/>
      <c r="O67" s="32"/>
      <c r="P67" s="34"/>
      <c r="Q67" s="82"/>
      <c r="R67" s="82"/>
      <c r="S67" s="82"/>
      <c r="T67" s="82"/>
      <c r="U67" s="82"/>
      <c r="V67" s="67"/>
      <c r="W67" s="67"/>
    </row>
    <row r="68" hidden="1" spans="1:23">
      <c r="A68" s="34"/>
      <c r="B68" s="34"/>
      <c r="C68" s="34"/>
      <c r="D68" s="34"/>
      <c r="E68" s="32"/>
      <c r="F68" s="32"/>
      <c r="G68" s="82"/>
      <c r="H68" s="67"/>
      <c r="I68" s="81"/>
      <c r="J68" s="29"/>
      <c r="K68" s="81"/>
      <c r="L68" s="81"/>
      <c r="M68" s="82"/>
      <c r="N68" s="82"/>
      <c r="O68" s="32"/>
      <c r="P68" s="34"/>
      <c r="Q68" s="82"/>
      <c r="R68" s="82"/>
      <c r="S68" s="82"/>
      <c r="T68" s="82"/>
      <c r="U68" s="82"/>
      <c r="V68" s="82"/>
      <c r="W68" s="82"/>
    </row>
    <row r="69" hidden="1" spans="1:23">
      <c r="A69" s="105" t="s">
        <v>74</v>
      </c>
      <c r="B69" s="106"/>
      <c r="C69" s="106"/>
      <c r="D69" s="106"/>
      <c r="E69" s="106"/>
      <c r="F69" s="106"/>
      <c r="G69" s="106"/>
      <c r="H69" s="107"/>
      <c r="I69" s="40">
        <f t="shared" ref="I69:N69" si="13">SUM(I70:I73)</f>
        <v>0</v>
      </c>
      <c r="J69" s="29">
        <f>K69+L69+M69+N69</f>
        <v>0</v>
      </c>
      <c r="K69" s="40">
        <f t="shared" si="13"/>
        <v>0</v>
      </c>
      <c r="L69" s="40">
        <f t="shared" si="13"/>
        <v>0</v>
      </c>
      <c r="M69" s="40">
        <f t="shared" si="13"/>
        <v>0</v>
      </c>
      <c r="N69" s="40">
        <f t="shared" si="13"/>
        <v>0</v>
      </c>
      <c r="O69" s="40"/>
      <c r="P69" s="40"/>
      <c r="Q69" s="40">
        <f t="shared" ref="Q69:U69" si="14">SUM(Q70:Q73)</f>
        <v>0</v>
      </c>
      <c r="R69" s="40">
        <f t="shared" si="14"/>
        <v>0</v>
      </c>
      <c r="S69" s="40">
        <f t="shared" si="14"/>
        <v>0</v>
      </c>
      <c r="T69" s="40">
        <f t="shared" si="14"/>
        <v>0</v>
      </c>
      <c r="U69" s="40">
        <f t="shared" si="14"/>
        <v>0</v>
      </c>
      <c r="V69" s="35"/>
      <c r="W69" s="35"/>
    </row>
    <row r="70" hidden="1" spans="1:23">
      <c r="A70" s="108"/>
      <c r="B70" s="108"/>
      <c r="C70" s="108"/>
      <c r="D70" s="109"/>
      <c r="E70" s="109"/>
      <c r="F70" s="37"/>
      <c r="G70" s="110"/>
      <c r="H70" s="110"/>
      <c r="I70" s="110"/>
      <c r="J70" s="29"/>
      <c r="K70" s="110"/>
      <c r="L70" s="110"/>
      <c r="M70" s="110"/>
      <c r="N70" s="110"/>
      <c r="O70" s="110"/>
      <c r="P70" s="110"/>
      <c r="Q70" s="110"/>
      <c r="R70" s="110"/>
      <c r="S70" s="110"/>
      <c r="T70" s="110"/>
      <c r="U70" s="110"/>
      <c r="V70" s="110"/>
      <c r="W70" s="110"/>
    </row>
    <row r="71" hidden="1" spans="1:23">
      <c r="A71" s="110"/>
      <c r="B71" s="110"/>
      <c r="C71" s="110"/>
      <c r="D71" s="111"/>
      <c r="E71" s="112"/>
      <c r="F71" s="110"/>
      <c r="G71" s="110"/>
      <c r="H71" s="110"/>
      <c r="I71" s="110"/>
      <c r="J71" s="29"/>
      <c r="K71" s="110"/>
      <c r="L71" s="110"/>
      <c r="M71" s="110"/>
      <c r="N71" s="110"/>
      <c r="O71" s="110"/>
      <c r="P71" s="110"/>
      <c r="Q71" s="110"/>
      <c r="R71" s="110"/>
      <c r="S71" s="110"/>
      <c r="T71" s="110"/>
      <c r="U71" s="110"/>
      <c r="V71" s="110"/>
      <c r="W71" s="110"/>
    </row>
    <row r="72" hidden="1" spans="1:23">
      <c r="A72" s="110"/>
      <c r="B72" s="110"/>
      <c r="C72" s="110"/>
      <c r="D72" s="111"/>
      <c r="E72" s="112"/>
      <c r="F72" s="110"/>
      <c r="G72" s="110"/>
      <c r="H72" s="110"/>
      <c r="I72" s="110"/>
      <c r="J72" s="29"/>
      <c r="K72" s="110"/>
      <c r="L72" s="110"/>
      <c r="M72" s="110"/>
      <c r="N72" s="110"/>
      <c r="O72" s="110"/>
      <c r="P72" s="110"/>
      <c r="Q72" s="110"/>
      <c r="R72" s="110"/>
      <c r="S72" s="110"/>
      <c r="T72" s="110"/>
      <c r="U72" s="110"/>
      <c r="V72" s="110"/>
      <c r="W72" s="110"/>
    </row>
    <row r="73" hidden="1" spans="1:23">
      <c r="A73" s="110"/>
      <c r="B73" s="110"/>
      <c r="C73" s="110"/>
      <c r="D73" s="111"/>
      <c r="E73" s="112"/>
      <c r="F73" s="110"/>
      <c r="G73" s="110"/>
      <c r="H73" s="110"/>
      <c r="I73" s="110"/>
      <c r="J73" s="29"/>
      <c r="K73" s="110"/>
      <c r="L73" s="110"/>
      <c r="M73" s="110"/>
      <c r="N73" s="110"/>
      <c r="O73" s="110"/>
      <c r="P73" s="110"/>
      <c r="Q73" s="110"/>
      <c r="R73" s="110"/>
      <c r="S73" s="110"/>
      <c r="T73" s="110"/>
      <c r="U73" s="110"/>
      <c r="V73" s="110"/>
      <c r="W73" s="110"/>
    </row>
    <row r="74" hidden="1"/>
  </sheetData>
  <autoFilter ref="A4:W73">
    <extLst/>
  </autoFilter>
  <mergeCells count="27">
    <mergeCell ref="A1:D1"/>
    <mergeCell ref="A2:W2"/>
    <mergeCell ref="J3:N3"/>
    <mergeCell ref="Q3:S3"/>
    <mergeCell ref="T3:U3"/>
    <mergeCell ref="X3:AD3"/>
    <mergeCell ref="A5:H5"/>
    <mergeCell ref="A6:H6"/>
    <mergeCell ref="A15:H15"/>
    <mergeCell ref="A25:H25"/>
    <mergeCell ref="A36:H36"/>
    <mergeCell ref="A46:H46"/>
    <mergeCell ref="A59:H59"/>
    <mergeCell ref="A69:H69"/>
    <mergeCell ref="A3:A4"/>
    <mergeCell ref="B3:B4"/>
    <mergeCell ref="C3:C4"/>
    <mergeCell ref="D3:D4"/>
    <mergeCell ref="E3:E4"/>
    <mergeCell ref="F3:F4"/>
    <mergeCell ref="G3:G4"/>
    <mergeCell ref="H3:H4"/>
    <mergeCell ref="I3:I4"/>
    <mergeCell ref="O3:O4"/>
    <mergeCell ref="P3:P4"/>
    <mergeCell ref="V3:V4"/>
    <mergeCell ref="W3:W4"/>
  </mergeCells>
  <pageMargins left="0.60625" right="0.60625" top="0.409027777777778" bottom="0.60625" header="0.298611111111111" footer="0.298611111111111"/>
  <pageSetup paperSize="9" scale="37"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F10" sqref="F10"/>
    </sheetView>
  </sheetViews>
  <sheetFormatPr defaultColWidth="9" defaultRowHeight="13.5"/>
  <cols>
    <col min="1" max="1" width="12.75" customWidth="1"/>
    <col min="4" max="4" width="9.25"/>
  </cols>
  <sheetData>
    <row r="1" spans="1:12">
      <c r="A1" s="1" t="s">
        <v>188</v>
      </c>
      <c r="B1" s="1"/>
      <c r="C1" s="1"/>
      <c r="D1" s="1"/>
      <c r="E1" s="1"/>
      <c r="F1" s="1"/>
      <c r="G1" s="1"/>
      <c r="H1" s="1"/>
      <c r="I1" s="1"/>
      <c r="J1" s="1"/>
      <c r="K1" s="1"/>
      <c r="L1" s="14"/>
    </row>
    <row r="2" ht="28.5" spans="1:12">
      <c r="A2" s="2" t="s">
        <v>189</v>
      </c>
      <c r="B2" s="2"/>
      <c r="C2" s="2"/>
      <c r="D2" s="2"/>
      <c r="E2" s="2"/>
      <c r="F2" s="2"/>
      <c r="G2" s="2"/>
      <c r="H2" s="2"/>
      <c r="I2" s="2"/>
      <c r="J2" s="2"/>
      <c r="K2" s="2"/>
      <c r="L2" s="14"/>
    </row>
    <row r="3" spans="1:12">
      <c r="A3" s="3" t="s">
        <v>190</v>
      </c>
      <c r="B3" s="3"/>
      <c r="C3" s="3"/>
      <c r="D3" s="4"/>
      <c r="E3" s="4" t="s">
        <v>191</v>
      </c>
      <c r="F3" s="4"/>
      <c r="G3" s="4"/>
      <c r="H3" s="4"/>
      <c r="I3" s="4" t="s">
        <v>192</v>
      </c>
      <c r="J3" s="4"/>
      <c r="K3" s="4"/>
      <c r="L3" s="14"/>
    </row>
    <row r="4" ht="67.5" spans="1:12">
      <c r="A4" s="5" t="s">
        <v>193</v>
      </c>
      <c r="B4" s="5" t="s">
        <v>194</v>
      </c>
      <c r="C4" s="5" t="s">
        <v>195</v>
      </c>
      <c r="D4" s="5" t="s">
        <v>196</v>
      </c>
      <c r="E4" s="5" t="s">
        <v>197</v>
      </c>
      <c r="F4" s="5" t="s">
        <v>198</v>
      </c>
      <c r="G4" s="5" t="s">
        <v>199</v>
      </c>
      <c r="H4" s="5" t="s">
        <v>200</v>
      </c>
      <c r="I4" s="10" t="s">
        <v>201</v>
      </c>
      <c r="J4" s="10" t="s">
        <v>202</v>
      </c>
      <c r="K4" s="10" t="s">
        <v>203</v>
      </c>
      <c r="L4" s="15" t="s">
        <v>204</v>
      </c>
    </row>
    <row r="5" ht="50" customHeight="1" spans="1:12">
      <c r="A5" s="6" t="s">
        <v>24</v>
      </c>
      <c r="B5" s="6">
        <f>SUM(B6:B12)</f>
        <v>12</v>
      </c>
      <c r="C5" s="6">
        <f t="shared" ref="C5:J5" si="0">SUM(C6:C12)</f>
        <v>12</v>
      </c>
      <c r="D5" s="7">
        <f>C5/B5</f>
        <v>1</v>
      </c>
      <c r="E5" s="6">
        <f t="shared" si="0"/>
        <v>5</v>
      </c>
      <c r="F5" s="7">
        <f>E5/B5</f>
        <v>0.416666666666667</v>
      </c>
      <c r="G5" s="8">
        <v>0.91</v>
      </c>
      <c r="H5" s="6">
        <f t="shared" si="0"/>
        <v>0</v>
      </c>
      <c r="I5" s="6">
        <f t="shared" si="0"/>
        <v>0</v>
      </c>
      <c r="J5" s="6">
        <f t="shared" si="0"/>
        <v>0</v>
      </c>
      <c r="K5" s="7" t="e">
        <f>J5/H5</f>
        <v>#DIV/0!</v>
      </c>
      <c r="L5" s="15"/>
    </row>
    <row r="6" ht="50" customHeight="1" spans="1:12">
      <c r="A6" s="9" t="s">
        <v>205</v>
      </c>
      <c r="B6" s="10"/>
      <c r="C6" s="10"/>
      <c r="D6" s="7"/>
      <c r="E6" s="10"/>
      <c r="F6" s="7"/>
      <c r="G6" s="11"/>
      <c r="H6" s="12"/>
      <c r="I6" s="12"/>
      <c r="J6" s="16"/>
      <c r="K6" s="7"/>
      <c r="L6" s="15"/>
    </row>
    <row r="7" ht="50" customHeight="1" spans="1:12">
      <c r="A7" s="13" t="s">
        <v>206</v>
      </c>
      <c r="B7" s="10"/>
      <c r="C7" s="10"/>
      <c r="D7" s="7"/>
      <c r="E7" s="10"/>
      <c r="F7" s="7"/>
      <c r="G7" s="11"/>
      <c r="H7" s="12"/>
      <c r="I7" s="12"/>
      <c r="J7" s="16"/>
      <c r="K7" s="7"/>
      <c r="L7" s="15"/>
    </row>
    <row r="8" ht="50" customHeight="1" spans="1:12">
      <c r="A8" s="13" t="s">
        <v>207</v>
      </c>
      <c r="B8" s="10"/>
      <c r="C8" s="10"/>
      <c r="D8" s="7"/>
      <c r="E8" s="10"/>
      <c r="F8" s="7"/>
      <c r="G8" s="11"/>
      <c r="H8" s="12"/>
      <c r="I8" s="12"/>
      <c r="J8" s="16"/>
      <c r="K8" s="7"/>
      <c r="L8" s="15"/>
    </row>
    <row r="9" ht="50" customHeight="1" spans="1:12">
      <c r="A9" s="13" t="s">
        <v>208</v>
      </c>
      <c r="B9" s="10"/>
      <c r="C9" s="10"/>
      <c r="D9" s="7"/>
      <c r="E9" s="10"/>
      <c r="F9" s="7"/>
      <c r="G9" s="11"/>
      <c r="H9" s="12"/>
      <c r="I9" s="12"/>
      <c r="J9" s="16"/>
      <c r="K9" s="7"/>
      <c r="L9" s="15"/>
    </row>
    <row r="10" ht="50" customHeight="1" spans="1:12">
      <c r="A10" s="13" t="s">
        <v>25</v>
      </c>
      <c r="B10" s="10">
        <v>12</v>
      </c>
      <c r="C10" s="10">
        <v>12</v>
      </c>
      <c r="D10" s="7">
        <v>1</v>
      </c>
      <c r="E10" s="10">
        <v>5</v>
      </c>
      <c r="F10" s="7">
        <f>E10/B10</f>
        <v>0.416666666666667</v>
      </c>
      <c r="G10" s="11"/>
      <c r="H10" s="12"/>
      <c r="I10" s="12"/>
      <c r="J10" s="16"/>
      <c r="K10" s="7"/>
      <c r="L10" s="15"/>
    </row>
    <row r="11" ht="50" customHeight="1" spans="1:12">
      <c r="A11" s="13" t="s">
        <v>209</v>
      </c>
      <c r="B11" s="10"/>
      <c r="C11" s="10"/>
      <c r="D11" s="7"/>
      <c r="E11" s="10"/>
      <c r="F11" s="7"/>
      <c r="G11" s="11"/>
      <c r="H11" s="12"/>
      <c r="I11" s="12"/>
      <c r="J11" s="16"/>
      <c r="K11" s="7"/>
      <c r="L11" s="15"/>
    </row>
    <row r="12" ht="50" customHeight="1" spans="1:12">
      <c r="A12" s="13" t="s">
        <v>210</v>
      </c>
      <c r="B12" s="10"/>
      <c r="C12" s="10"/>
      <c r="D12" s="7"/>
      <c r="E12" s="10"/>
      <c r="F12" s="7"/>
      <c r="G12" s="11"/>
      <c r="H12" s="12"/>
      <c r="I12" s="12"/>
      <c r="J12" s="16"/>
      <c r="K12" s="7"/>
      <c r="L12" s="17"/>
    </row>
    <row r="13" ht="50" customHeight="1"/>
  </sheetData>
  <mergeCells count="2">
    <mergeCell ref="A2:K2"/>
    <mergeCell ref="A3:C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表2</vt:lpstr>
      <vt:lpstr>附1</vt:lpstr>
      <vt:lpstr>表2 (2)</vt:lpstr>
      <vt:lpstr>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齐璐lululu</cp:lastModifiedBy>
  <dcterms:created xsi:type="dcterms:W3CDTF">2023-01-04T01:39:00Z</dcterms:created>
  <dcterms:modified xsi:type="dcterms:W3CDTF">2024-08-15T02:14:48Z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2ED8C24DA0174DDFB694C8B5BC611505_13</vt:lpwstr>
  </property>
</Properties>
</file>